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 firstSheet="16" activeTab="22"/>
  </bookViews>
  <sheets>
    <sheet name="0110" sheetId="1" r:id="rId1"/>
    <sheet name="0210" sheetId="2" r:id="rId2"/>
    <sheet name="0310" sheetId="3" r:id="rId3"/>
    <sheet name="0410" sheetId="4" r:id="rId4"/>
    <sheet name="0510" sheetId="5" r:id="rId5"/>
    <sheet name="0610" sheetId="6" r:id="rId6"/>
    <sheet name="0710" sheetId="7" r:id="rId7"/>
    <sheet name="0810" sheetId="8" r:id="rId8"/>
    <sheet name="0910" sheetId="9" r:id="rId9"/>
    <sheet name="1010" sheetId="10" r:id="rId10"/>
    <sheet name="1011" sheetId="11" r:id="rId11"/>
    <sheet name="1012" sheetId="12" r:id="rId12"/>
    <sheet name="1013" sheetId="13" r:id="rId13"/>
    <sheet name="1014" sheetId="14" r:id="rId14"/>
    <sheet name="1015" sheetId="15" r:id="rId15"/>
    <sheet name="1016" sheetId="16" r:id="rId16"/>
    <sheet name="1017" sheetId="17" r:id="rId17"/>
    <sheet name="1018" sheetId="18" r:id="rId18"/>
    <sheet name="1019" sheetId="19" r:id="rId19"/>
    <sheet name="1020" sheetId="20" r:id="rId20"/>
    <sheet name="1021" sheetId="21" r:id="rId21"/>
    <sheet name="1022" sheetId="22" r:id="rId22"/>
    <sheet name="23.10" sheetId="34" r:id="rId23"/>
    <sheet name="24.10" sheetId="35" r:id="rId24"/>
    <sheet name="25.10" sheetId="36" r:id="rId25"/>
    <sheet name="26.10" sheetId="37" r:id="rId26"/>
    <sheet name="27.10" sheetId="38" r:id="rId27"/>
    <sheet name="28.10" sheetId="39" r:id="rId28"/>
    <sheet name="29.10" sheetId="40" r:id="rId29"/>
    <sheet name="30.10" sheetId="41" r:id="rId30"/>
    <sheet name="31.10" sheetId="42" r:id="rId31"/>
    <sheet name="Annexure" sheetId="33" r:id="rId32"/>
  </sheets>
  <definedNames>
    <definedName name="_xlnm.Print_Area" localSheetId="31">Annexure!$B$3:$E$36</definedName>
  </definedNames>
  <calcPr calcId="144525" iterate="1" calcOnSave="0"/>
</workbook>
</file>

<file path=xl/calcChain.xml><?xml version="1.0" encoding="utf-8"?>
<calcChain xmlns="http://schemas.openxmlformats.org/spreadsheetml/2006/main">
  <c r="N60" i="42" l="1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4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C64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O60" i="34" s="1"/>
  <c r="J29" i="34"/>
  <c r="E29" i="34"/>
  <c r="E60" i="34" s="1"/>
  <c r="O28" i="34"/>
  <c r="J28" i="34"/>
  <c r="J60" i="34" s="1"/>
  <c r="E28" i="34"/>
  <c r="C64" i="35" l="1"/>
  <c r="C64" i="34"/>
  <c r="C64" i="38"/>
  <c r="C64" i="41"/>
  <c r="C64" i="40"/>
  <c r="C64" i="39"/>
  <c r="C35" i="33" l="1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D13" i="33" l="1"/>
  <c r="D12" i="33"/>
  <c r="D11" i="33"/>
  <c r="D8" i="33"/>
  <c r="D7" i="33"/>
  <c r="N60" i="22"/>
  <c r="I60" i="22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O60" i="22" s="1"/>
  <c r="J29" i="22"/>
  <c r="E29" i="22"/>
  <c r="O28" i="22"/>
  <c r="J28" i="22"/>
  <c r="E28" i="22"/>
  <c r="N60" i="21"/>
  <c r="I60" i="21"/>
  <c r="D60" i="21"/>
  <c r="B64" i="21" s="1"/>
  <c r="D34" i="33" s="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J60" i="21" s="1"/>
  <c r="E29" i="21"/>
  <c r="O28" i="21"/>
  <c r="J28" i="21"/>
  <c r="E28" i="21"/>
  <c r="N60" i="20"/>
  <c r="I60" i="20"/>
  <c r="D60" i="20"/>
  <c r="B64" i="20" s="1"/>
  <c r="D33" i="33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E60" i="20" s="1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E60" i="18" s="1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O60" i="16" s="1"/>
  <c r="J29" i="16"/>
  <c r="E29" i="16"/>
  <c r="O28" i="16"/>
  <c r="J28" i="16"/>
  <c r="E28" i="16"/>
  <c r="N60" i="15"/>
  <c r="I60" i="15"/>
  <c r="D60" i="15"/>
  <c r="B64" i="15" s="1"/>
  <c r="D28" i="33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J60" i="15" s="1"/>
  <c r="E29" i="15"/>
  <c r="O28" i="15"/>
  <c r="J28" i="15"/>
  <c r="E28" i="15"/>
  <c r="N60" i="14"/>
  <c r="I60" i="14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E60" i="14" s="1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J60" i="13" s="1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E60" i="12" s="1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O60" i="10" s="1"/>
  <c r="J29" i="10"/>
  <c r="E29" i="10"/>
  <c r="O28" i="10"/>
  <c r="J28" i="10"/>
  <c r="E28" i="10"/>
  <c r="N60" i="9"/>
  <c r="I60" i="9"/>
  <c r="D60" i="9"/>
  <c r="B64" i="9" s="1"/>
  <c r="D22" i="33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J60" i="9" s="1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E60" i="8" s="1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O60" i="6" s="1"/>
  <c r="J29" i="6"/>
  <c r="E29" i="6"/>
  <c r="O28" i="6"/>
  <c r="J28" i="6"/>
  <c r="E28" i="6"/>
  <c r="N60" i="5"/>
  <c r="I60" i="5"/>
  <c r="D60" i="5"/>
  <c r="B64" i="5" s="1"/>
  <c r="D18" i="33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J60" i="5" s="1"/>
  <c r="E29" i="5"/>
  <c r="O28" i="5"/>
  <c r="J28" i="5"/>
  <c r="E28" i="5"/>
  <c r="N60" i="4"/>
  <c r="I60" i="4"/>
  <c r="D60" i="4"/>
  <c r="B64" i="4" s="1"/>
  <c r="D17" i="33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J60" i="4" s="1"/>
  <c r="E29" i="4"/>
  <c r="O28" i="4"/>
  <c r="J28" i="4"/>
  <c r="E28" i="4"/>
  <c r="N60" i="3"/>
  <c r="I60" i="3"/>
  <c r="D60" i="3"/>
  <c r="B64" i="3" s="1"/>
  <c r="D16" i="33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J60" i="3" s="1"/>
  <c r="E29" i="3"/>
  <c r="O28" i="3"/>
  <c r="J28" i="3"/>
  <c r="E28" i="3"/>
  <c r="N60" i="2"/>
  <c r="I60" i="2"/>
  <c r="D60" i="2"/>
  <c r="B64" i="2" s="1"/>
  <c r="D15" i="33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O60" i="2" s="1"/>
  <c r="J29" i="2"/>
  <c r="E29" i="2"/>
  <c r="O28" i="2"/>
  <c r="J28" i="2"/>
  <c r="E28" i="2"/>
  <c r="N60" i="1"/>
  <c r="I60" i="1"/>
  <c r="D60" i="1"/>
  <c r="B64" i="1" s="1"/>
  <c r="D14" i="33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J60" i="1" s="1"/>
  <c r="E29" i="1"/>
  <c r="O28" i="1"/>
  <c r="J28" i="1"/>
  <c r="E28" i="1"/>
  <c r="E60" i="1" l="1"/>
  <c r="J60" i="2"/>
  <c r="O60" i="3"/>
  <c r="E60" i="5"/>
  <c r="J60" i="6"/>
  <c r="B64" i="6"/>
  <c r="D19" i="33" s="1"/>
  <c r="O60" i="7"/>
  <c r="E60" i="9"/>
  <c r="J60" i="10"/>
  <c r="B64" i="10"/>
  <c r="D23" i="33" s="1"/>
  <c r="O60" i="11"/>
  <c r="E60" i="13"/>
  <c r="J60" i="14"/>
  <c r="B64" i="14"/>
  <c r="D27" i="33" s="1"/>
  <c r="O60" i="15"/>
  <c r="E60" i="17"/>
  <c r="J60" i="18"/>
  <c r="B64" i="18"/>
  <c r="D31" i="33" s="1"/>
  <c r="O60" i="19"/>
  <c r="E60" i="21"/>
  <c r="J60" i="22"/>
  <c r="B64" i="22"/>
  <c r="D35" i="33" s="1"/>
  <c r="D9" i="33"/>
  <c r="E60" i="4"/>
  <c r="B64" i="13"/>
  <c r="D26" i="33" s="1"/>
  <c r="O60" i="14"/>
  <c r="E60" i="16"/>
  <c r="J60" i="17"/>
  <c r="B64" i="17"/>
  <c r="D30" i="33" s="1"/>
  <c r="O60" i="18"/>
  <c r="O60" i="1"/>
  <c r="E60" i="3"/>
  <c r="O60" i="5"/>
  <c r="E60" i="7"/>
  <c r="J60" i="8"/>
  <c r="B64" i="8"/>
  <c r="D21" i="33" s="1"/>
  <c r="O60" i="9"/>
  <c r="E60" i="11"/>
  <c r="J60" i="12"/>
  <c r="B64" i="12"/>
  <c r="D25" i="33" s="1"/>
  <c r="O60" i="13"/>
  <c r="E60" i="15"/>
  <c r="J60" i="16"/>
  <c r="B64" i="16"/>
  <c r="D29" i="33" s="1"/>
  <c r="O60" i="17"/>
  <c r="E60" i="19"/>
  <c r="J60" i="20"/>
  <c r="O60" i="21"/>
  <c r="E60" i="2"/>
  <c r="C64" i="2" s="1"/>
  <c r="O60" i="4"/>
  <c r="E60" i="6"/>
  <c r="C64" i="6" s="1"/>
  <c r="J60" i="7"/>
  <c r="B64" i="7"/>
  <c r="D20" i="33" s="1"/>
  <c r="O60" i="8"/>
  <c r="E60" i="10"/>
  <c r="C64" i="10" s="1"/>
  <c r="J60" i="11"/>
  <c r="B64" i="11"/>
  <c r="D24" i="33" s="1"/>
  <c r="O60" i="12"/>
  <c r="C64" i="14"/>
  <c r="C64" i="18"/>
  <c r="J60" i="19"/>
  <c r="B64" i="19"/>
  <c r="D32" i="33" s="1"/>
  <c r="O60" i="20"/>
  <c r="E60" i="22"/>
  <c r="C64" i="22" s="1"/>
  <c r="D6" i="33"/>
  <c r="D10" i="33"/>
  <c r="C64" i="15"/>
  <c r="C64" i="1"/>
  <c r="C64" i="5"/>
  <c r="C64" i="9"/>
  <c r="C64" i="13"/>
  <c r="C64" i="17"/>
  <c r="C64" i="21"/>
  <c r="C64" i="3"/>
  <c r="C64" i="7"/>
  <c r="C64" i="11"/>
  <c r="C64" i="19"/>
  <c r="C64" i="4"/>
  <c r="C64" i="8"/>
  <c r="C64" i="12"/>
  <c r="C64" i="16"/>
  <c r="C64" i="20"/>
  <c r="D36" i="33" l="1"/>
</calcChain>
</file>

<file path=xl/sharedStrings.xml><?xml version="1.0" encoding="utf-8"?>
<sst xmlns="http://schemas.openxmlformats.org/spreadsheetml/2006/main" count="1493" uniqueCount="170">
  <si>
    <t>APPENDIX - 1 (a)</t>
  </si>
  <si>
    <t>Format for the Day-ahead Wheeling Schedule for each 15-minute time block of the day : 01.10.2021</t>
  </si>
  <si>
    <t>To</t>
  </si>
  <si>
    <t>TSTRANSCO Load Dispatch Centre</t>
  </si>
  <si>
    <t>VIDYUT SOUDHA</t>
  </si>
  <si>
    <t>HYDERABAD - 500 082</t>
  </si>
  <si>
    <t>Fax No:040-23393616 / 66665136</t>
  </si>
  <si>
    <t>Date 30.09.2021</t>
  </si>
  <si>
    <t>Declared capacity for the day 01.10.2021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</si>
  <si>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</si>
  <si>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</si>
  <si>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</si>
  <si>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</si>
  <si>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</si>
  <si>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</si>
  <si>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10280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</si>
  <si>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</si>
  <si>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</si>
  <si>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</si>
  <si>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</si>
  <si>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</si>
  <si>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</si>
  <si>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</si>
  <si>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</si>
  <si>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</si>
  <si>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</si>
  <si>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</si>
  <si>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</si>
  <si>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</si>
  <si>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</si>
  <si>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</si>
  <si>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OCT'21, Approval No TSSLDC/07/TPOA/2021-22 Dt: 27-08-2021</t>
  </si>
  <si>
    <t xml:space="preserve">  </t>
  </si>
  <si>
    <t xml:space="preserve"> / Scheduled Consumer/ OA Consumer</t>
  </si>
  <si>
    <t xml:space="preserve"> 01.10.2021</t>
  </si>
  <si>
    <t>Format for the Day-ahead Wheeling Schedule for each 15-minute time block of the day : 02.10.2021</t>
  </si>
  <si>
    <t>Date 01.10.2021</t>
  </si>
  <si>
    <t>Declared capacity for the day 02.10.2021</t>
  </si>
  <si>
    <t xml:space="preserve"> 02.10.2021</t>
  </si>
  <si>
    <t>Format for the Day-ahead Wheeling Schedule for each 15-minute time block of the day : 03.10.2021</t>
  </si>
  <si>
    <t>Date 02.10.2021</t>
  </si>
  <si>
    <t>Declared capacity for the day 03.10.2021</t>
  </si>
  <si>
    <t xml:space="preserve"> 03.10.2021</t>
  </si>
  <si>
    <t>Format for the Day-ahead Wheeling Schedule for each 15-minute time block of the day : 04.10.2021</t>
  </si>
  <si>
    <t>Date 03.10.2021</t>
  </si>
  <si>
    <t>Declared capacity for the day 04.10.2021</t>
  </si>
  <si>
    <t xml:space="preserve"> 04.10.2021</t>
  </si>
  <si>
    <t>Format for the Day-ahead Wheeling Schedule for each 15-minute time block of the day : 05.10.2021</t>
  </si>
  <si>
    <t>Date 04.10.2021</t>
  </si>
  <si>
    <t>Declared capacity for the day 05.10.2021</t>
  </si>
  <si>
    <t xml:space="preserve"> 05.10.2021</t>
  </si>
  <si>
    <t>Format for the Day-ahead Wheeling Schedule for each 15-minute time block of the day : 06.10.2021</t>
  </si>
  <si>
    <t>Date 05.10.2021</t>
  </si>
  <si>
    <t>Declared capacity for the day 06.10.2021</t>
  </si>
  <si>
    <t xml:space="preserve">9250 KW </t>
  </si>
  <si>
    <t xml:space="preserve"> 06.10.2021</t>
  </si>
  <si>
    <t>Format for the Day-ahead Wheeling Schedule for each 15-minute time block of the day : 07.10.2021</t>
  </si>
  <si>
    <t>Date 06.10.2021</t>
  </si>
  <si>
    <t>Declared capacity for the day 07.10.2021</t>
  </si>
  <si>
    <t xml:space="preserve">8740 KW </t>
  </si>
  <si>
    <t xml:space="preserve"> 07.10.2021</t>
  </si>
  <si>
    <t>Format for the Day-ahead Wheeling Schedule for each 15-minute time block of the day : 08.10.2021</t>
  </si>
  <si>
    <t>Date 07.10.2021</t>
  </si>
  <si>
    <t>Declared capacity for the day 08.10.2021</t>
  </si>
  <si>
    <t xml:space="preserve"> 08.10.2021</t>
  </si>
  <si>
    <t>Format for the Day-ahead Wheeling Schedule for each 15-minute time block of the day : 09.10.2021</t>
  </si>
  <si>
    <t>Date 08.10.2021</t>
  </si>
  <si>
    <t>Declared capacity for the day 09.10.2021</t>
  </si>
  <si>
    <t xml:space="preserve">4000 KW </t>
  </si>
  <si>
    <t xml:space="preserve"> 09.10.2021</t>
  </si>
  <si>
    <t>Format for the Day-ahead Wheeling Schedule for each 15-minute time block of the day : 10.10.2021</t>
  </si>
  <si>
    <t>Date 09.10.2021</t>
  </si>
  <si>
    <t>Declared capacity for the day 10.10.2021</t>
  </si>
  <si>
    <t xml:space="preserve">4110 KW </t>
  </si>
  <si>
    <t xml:space="preserve"> 10.10.2021</t>
  </si>
  <si>
    <t>Format for the Day-ahead Wheeling Schedule for each 15-minute time block of the day : 11.10.2021</t>
  </si>
  <si>
    <t>Date 10.10.2021</t>
  </si>
  <si>
    <t>Declared capacity for the day 11.10.2021</t>
  </si>
  <si>
    <t xml:space="preserve"> 11.10.2021</t>
  </si>
  <si>
    <t>Format for the Day-ahead Wheeling Schedule for each 15-minute time block of the day : 12.10.2021</t>
  </si>
  <si>
    <t>Date 11.10.2021</t>
  </si>
  <si>
    <t>Declared capacity for the day 12.10.2021</t>
  </si>
  <si>
    <t xml:space="preserve"> 12.10.2021</t>
  </si>
  <si>
    <t>Format for the Day-ahead Wheeling Schedule for each 15-minute time block of the day : 13.10.2021</t>
  </si>
  <si>
    <t>Date 12.10.2021</t>
  </si>
  <si>
    <t>Declared capacity for the day 13.10.2021</t>
  </si>
  <si>
    <t xml:space="preserve"> 13.10.2021</t>
  </si>
  <si>
    <t>Format for the Day-ahead Wheeling Schedule for each 15-minute time block of the day : 14.10.2021</t>
  </si>
  <si>
    <t>Date 13.10.2021</t>
  </si>
  <si>
    <t>Declared capacity for the day 14.10.2021</t>
  </si>
  <si>
    <t xml:space="preserve">1030 - 4110 KW </t>
  </si>
  <si>
    <t xml:space="preserve"> 14.10.2021</t>
  </si>
  <si>
    <t>Format for the Day-ahead Wheeling Schedule for each 15-minute time block of the day : 15.10.2021</t>
  </si>
  <si>
    <t>Date 14.10.2021</t>
  </si>
  <si>
    <t>Declared capacity for the day 15.10.2021</t>
  </si>
  <si>
    <t xml:space="preserve">520 - 4000 KW </t>
  </si>
  <si>
    <t xml:space="preserve"> 15.10.2021</t>
  </si>
  <si>
    <t>Format for the Day-ahead Wheeling Schedule for each 15-minute time block of the day : 16.10.2021</t>
  </si>
  <si>
    <t>Date 15.10.2021</t>
  </si>
  <si>
    <t>Declared capacity for the day 16.10.2021</t>
  </si>
  <si>
    <t xml:space="preserve">520 KW </t>
  </si>
  <si>
    <t xml:space="preserve"> 16.10.2021</t>
  </si>
  <si>
    <t>Format for the Day-ahead Wheeling Schedule for each 15-minute time block of the day : 17.10.2021</t>
  </si>
  <si>
    <t>Date 16.10.2021</t>
  </si>
  <si>
    <t>Declared capacity for the day 17.10.2021</t>
  </si>
  <si>
    <t xml:space="preserve"> 17.10.2021</t>
  </si>
  <si>
    <t>Format for the Day-ahead Wheeling Schedule for each 15-minute time block of the day : 18.10.2021</t>
  </si>
  <si>
    <t>Date 17.10.2021</t>
  </si>
  <si>
    <t>Declared capacity for the day 18.10.2021</t>
  </si>
  <si>
    <t xml:space="preserve"> 18.10.2021</t>
  </si>
  <si>
    <t>Format for the Day-ahead Wheeling Schedule for each 15-minute time block of the day : 19.10.2021</t>
  </si>
  <si>
    <t>Date 18.10.2021</t>
  </si>
  <si>
    <t>Declared capacity for the day 19.10.2021</t>
  </si>
  <si>
    <t xml:space="preserve"> 19.10.2021</t>
  </si>
  <si>
    <t>Format for the Day-ahead Wheeling Schedule for each 15-minute time block of the day : 20.10.2021</t>
  </si>
  <si>
    <t>Date 19.10.2021</t>
  </si>
  <si>
    <t>Declared capacity for the day 20.10.2021</t>
  </si>
  <si>
    <t xml:space="preserve">520 - 2060 KW </t>
  </si>
  <si>
    <t xml:space="preserve"> 20.10.2021</t>
  </si>
  <si>
    <t>Format for the Day-ahead Wheeling Schedule for each 15-minute time block of the day : 21.10.2021</t>
  </si>
  <si>
    <t>Date 20.10.2021</t>
  </si>
  <si>
    <t>Declared capacity for the day 21.10.2021</t>
  </si>
  <si>
    <t xml:space="preserve"> 21.10.2021</t>
  </si>
  <si>
    <t>Format for the Day-ahead Wheeling Schedule for each 15-minute time block of the day : 22.10.2021</t>
  </si>
  <si>
    <t>Date 21.10.2021</t>
  </si>
  <si>
    <t>Declared capacity for the day 22.10.2021</t>
  </si>
  <si>
    <t xml:space="preserve">8220 KW </t>
  </si>
  <si>
    <t xml:space="preserve"> 22.10.2021</t>
  </si>
  <si>
    <t>Annexure</t>
  </si>
  <si>
    <t>Date</t>
  </si>
  <si>
    <t>Energy at Entry point (MU)</t>
  </si>
  <si>
    <t>Total</t>
  </si>
  <si>
    <t>Schedules of  M/s Penna Cement Industries Ltd for the period from 23.09.2021 to 22.10.2021</t>
  </si>
  <si>
    <t>Format for the Day-ahead Wheeling Schedule for each 15-minute time block of the day : 23.10.2021</t>
  </si>
  <si>
    <t>Date 22.10.2021</t>
  </si>
  <si>
    <t>Declared capacity for the day 23.10.2021</t>
  </si>
  <si>
    <t xml:space="preserve"> 23.10.2021</t>
  </si>
  <si>
    <t>Format for the Day-ahead Wheeling Schedule for each 15-minute time block of the day : 24.10.2021</t>
  </si>
  <si>
    <t>Date 23.10.2021</t>
  </si>
  <si>
    <t>Declared capacity for the day 24.10.2021</t>
  </si>
  <si>
    <t xml:space="preserve"> 24.10.2021</t>
  </si>
  <si>
    <t>Format for the Day-ahead Wheeling Schedule for each 15-minute time block of the day : 25.10.2021</t>
  </si>
  <si>
    <t>Date 24.10.2021</t>
  </si>
  <si>
    <t>Declared capacity for the day 25.10.2021</t>
  </si>
  <si>
    <t xml:space="preserve"> 25.10.2021</t>
  </si>
  <si>
    <t>Format for the Day-ahead Wheeling Schedule for each 15-minute time block of the day : 26.10.2021</t>
  </si>
  <si>
    <t>Date 25.10.2021</t>
  </si>
  <si>
    <t>Declared capacity for the day 26.10.2021</t>
  </si>
  <si>
    <t xml:space="preserve"> 26.10.2021</t>
  </si>
  <si>
    <t>Format for the Day-ahead Wheeling Schedule for each 15-minute time block of the day : 27.10.2021</t>
  </si>
  <si>
    <t>Date 26.10.2021</t>
  </si>
  <si>
    <t>Declared capacity for the day 27.10.2021</t>
  </si>
  <si>
    <t xml:space="preserve"> 27.10.2021</t>
  </si>
  <si>
    <t>Format for the Day-ahead Wheeling Schedule for each 15-minute time block of the day : 28.10.2021</t>
  </si>
  <si>
    <t>Date 27.10.2021</t>
  </si>
  <si>
    <t>Declared capacity for the day 28.10.2021</t>
  </si>
  <si>
    <t xml:space="preserve">5140 - 8220 KW </t>
  </si>
  <si>
    <t xml:space="preserve"> 28.10.2021</t>
  </si>
  <si>
    <t>Format for the Day-ahead Wheeling Schedule for each 15-minute time block of the day : 29.10.2021</t>
  </si>
  <si>
    <t>Date 28.10.2021</t>
  </si>
  <si>
    <t>Declared capacity for the day 29.10.2021</t>
  </si>
  <si>
    <t xml:space="preserve"> 29.10.2021</t>
  </si>
  <si>
    <t>Format for the Day-ahead Wheeling Schedule for each 15-minute time block of the day : 30.10.2021</t>
  </si>
  <si>
    <t>Date 29.10.2021</t>
  </si>
  <si>
    <t>Declared capacity for the day 30.10.2021</t>
  </si>
  <si>
    <t xml:space="preserve"> 30.10.2021</t>
  </si>
  <si>
    <t>Format for the Day-ahead Wheeling Schedule for each 15-minute time block of the day : 31.10.2021</t>
  </si>
  <si>
    <t>Date 30.10.2021</t>
  </si>
  <si>
    <t>Declared capacity for the day 31.10.2021</t>
  </si>
  <si>
    <t xml:space="preserve"> 31.10.2021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</si>
</sst>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"/>
  </numFmts>
  <fonts count="19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0"/>
      <name val="Tahoma"/>
      <family val="2"/>
    </font>
    <font>
      <sz val="11"/>
      <color rgb="FFFF0000"/>
      <name val="Calibri"/>
      <family val="2"/>
      <scheme val="minor"/>
    </font>
    <font>
      <b/>
      <sz val="16"/>
      <name val="Times New Roman"/>
      <family val="1"/>
    </font>
    <font>
      <b/>
      <sz val="12"/>
      <name val="Arial"/>
      <family val="2"/>
    </font>
    <font>
      <sz val="12"/>
      <color indexed="17"/>
      <name val="Calibri"/>
      <family val="2"/>
    </font>
    <font>
      <sz val="14"/>
      <name val="Times New Roman"/>
      <family val="1"/>
    </font>
    <font>
      <sz val="12"/>
      <name val="Arial"/>
      <family val="2"/>
    </font>
    <font>
      <b/>
      <sz val="14"/>
      <name val="Times New Roman"/>
      <family val="1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2" borderId="0"/>
    <xf numFmtId="0" fontId="3" fillId="2" borderId="0" xfId="0" applyFont="1" applyAlignment="1">
      <alignment horizontal="center"/>
    </xf>
    <xf numFmtId="0" fontId="10" fillId="2" borderId="0"/>
    <xf numFmtId="0" fontId="11" fillId="2" borderId="0" applyNumberFormat="0" applyFill="0" applyBorder="0" applyAlignment="0" applyProtection="0"/>
    <xf numFmtId="0" fontId="18" fillId="2" borderId="0">
      <alignment vertical="center"/>
    </xf>
  </cellStyleXfs>
  <cellXfs count="94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3" xfId="1" applyNumberFormat="1" applyFont="1" applyFill="1" applyBorder="1" applyAlignment="1">
      <alignment horizontal="center"/>
    </xf>
    <xf numFmtId="2" fontId="6" fillId="2" borderId="4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0" fillId="2" borderId="0" xfId="2"/>
    <xf numFmtId="0" fontId="15" fillId="2" borderId="5" xfId="2" applyFont="1" applyBorder="1" applyAlignment="1">
      <alignment horizontal="center" vertical="center"/>
    </xf>
    <xf numFmtId="0" fontId="15" fillId="2" borderId="5" xfId="2" applyFont="1" applyBorder="1" applyAlignment="1">
      <alignment horizontal="center" wrapText="1"/>
    </xf>
    <xf numFmtId="0" fontId="16" fillId="2" borderId="1" xfId="2" applyFont="1" applyBorder="1"/>
    <xf numFmtId="165" fontId="16" fillId="2" borderId="1" xfId="2" applyNumberFormat="1" applyFont="1" applyBorder="1" applyAlignment="1">
      <alignment horizontal="center"/>
    </xf>
    <xf numFmtId="0" fontId="12" fillId="2" borderId="1" xfId="2" applyFont="1" applyBorder="1" applyAlignment="1">
      <alignment horizontal="center" vertical="center"/>
    </xf>
    <xf numFmtId="165" fontId="17" fillId="2" borderId="1" xfId="2" applyNumberFormat="1" applyFont="1" applyBorder="1" applyAlignment="1">
      <alignment horizontal="center"/>
    </xf>
    <xf numFmtId="0" fontId="10" fillId="2" borderId="0" xfId="2" applyAlignment="1">
      <alignment horizontal="center"/>
    </xf>
    <xf numFmtId="0" fontId="3" fillId="2" borderId="0" xfId="1" applyFont="1" applyAlignment="1">
      <alignment horizontal="center"/>
    </xf>
    <xf numFmtId="0" fontId="13" fillId="2" borderId="1" xfId="2" applyFont="1" applyBorder="1" applyAlignment="1">
      <alignment vertical="center" wrapText="1"/>
    </xf>
    <xf numFmtId="0" fontId="14" fillId="2" borderId="1" xfId="3" applyFont="1" applyFill="1" applyBorder="1" applyAlignment="1">
      <alignment horizontal="left" vertical="center" wrapText="1"/>
    </xf>
    <xf numFmtId="0" fontId="6" fillId="2" borderId="0" xfId="2" applyFont="1" applyAlignment="1">
      <alignment horizontal="center"/>
    </xf>
    <xf numFmtId="0" fontId="6" fillId="2" borderId="0" xfId="2" applyFont="1" applyAlignment="1"/>
    <xf numFmtId="0" fontId="5" fillId="2" borderId="0" xfId="2" applyFont="1" applyAlignment="1">
      <alignment horizontal="left"/>
    </xf>
    <xf numFmtId="1" fontId="7" fillId="2" borderId="0" xfId="2" applyNumberFormat="1" applyFont="1" applyBorder="1" applyAlignment="1">
      <alignment horizontal="center"/>
    </xf>
    <xf numFmtId="0" fontId="12" fillId="2" borderId="1" xfId="2" applyNumberFormat="1" applyFont="1" applyFill="1" applyBorder="1" applyAlignment="1">
      <alignment horizontal="center" vertical="center"/>
    </xf>
    <xf numFmtId="0" fontId="12" fillId="2" borderId="1" xfId="2" applyFont="1" applyBorder="1" applyAlignment="1">
      <alignment horizontal="center" vertical="center" wrapText="1"/>
    </xf>
    <xf numFmtId="0" fontId="5" fillId="2" borderId="0" xfId="2" applyFont="1" applyAlignment="1"/>
    <xf numFmtId="0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Border="1" applyAlignment="1">
      <alignment horizontal="center" vertical="center" wrapText="1"/>
    </xf>
    <xf numFmtId="0" fontId="6" fillId="2" borderId="1" xfId="2" applyFont="1" applyBorder="1" applyAlignment="1">
      <alignment horizontal="center" vertical="center"/>
    </xf>
    <xf numFmtId="0" fontId="6" fillId="2" borderId="1" xfId="2" applyFont="1" applyBorder="1" applyAlignment="1">
      <alignment horizontal="center" vertical="center" wrapText="1"/>
    </xf>
    <xf numFmtId="0" fontId="5" fillId="2" borderId="0" xfId="2" applyFont="1" applyBorder="1" applyAlignment="1"/>
    <xf numFmtId="0" fontId="7" fillId="2" borderId="0" xfId="2" applyFont="1" applyAlignment="1">
      <alignment horizontal="center"/>
    </xf>
    <xf numFmtId="0" fontId="8" fillId="2" borderId="0" xfId="2" applyFont="1" applyAlignment="1">
      <alignment horizontal="left"/>
    </xf>
    <xf numFmtId="0" fontId="6" fillId="2" borderId="1" xfId="2" applyFont="1" applyBorder="1" applyAlignment="1">
      <alignment horizontal="center" wrapText="1"/>
    </xf>
    <xf numFmtId="0" fontId="6" fillId="2" borderId="1" xfId="2" applyFont="1" applyBorder="1" applyAlignment="1">
      <alignment horizontal="center"/>
    </xf>
    <xf numFmtId="0" fontId="9" fillId="3" borderId="1" xfId="2" applyFont="1" applyFill="1" applyBorder="1" applyAlignment="1">
      <alignment horizontal="center"/>
    </xf>
    <xf numFmtId="164" fontId="9" fillId="3" borderId="1" xfId="2" applyNumberFormat="1" applyFont="1" applyFill="1" applyBorder="1" applyAlignment="1">
      <alignment horizontal="center"/>
    </xf>
    <xf numFmtId="0" fontId="9" fillId="2" borderId="1" xfId="2" applyFont="1" applyBorder="1" applyAlignment="1">
      <alignment horizontal="center"/>
    </xf>
    <xf numFmtId="1" fontId="4" fillId="2" borderId="1" xfId="2" applyNumberFormat="1" applyFont="1" applyBorder="1" applyAlignment="1">
      <alignment horizontal="center"/>
    </xf>
    <xf numFmtId="1" fontId="9" fillId="3" borderId="1" xfId="2" applyNumberFormat="1" applyFont="1" applyFill="1" applyBorder="1" applyAlignment="1">
      <alignment horizontal="center"/>
    </xf>
    <xf numFmtId="2" fontId="9" fillId="2" borderId="1" xfId="2" applyNumberFormat="1" applyFont="1" applyBorder="1" applyAlignment="1">
      <alignment horizontal="center"/>
    </xf>
    <xf numFmtId="2" fontId="9" fillId="3" borderId="1" xfId="2" applyNumberFormat="1" applyFont="1" applyFill="1" applyBorder="1" applyAlignment="1">
      <alignment horizontal="center"/>
    </xf>
    <xf numFmtId="2" fontId="9" fillId="2" borderId="1" xfId="2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/>
    </xf>
    <xf numFmtId="1" fontId="9" fillId="3" borderId="3" xfId="2" applyNumberFormat="1" applyFont="1" applyFill="1" applyBorder="1" applyAlignment="1">
      <alignment horizontal="center"/>
    </xf>
    <xf numFmtId="2" fontId="9" fillId="2" borderId="4" xfId="2" applyNumberFormat="1" applyFont="1" applyBorder="1" applyAlignment="1">
      <alignment horizontal="center"/>
    </xf>
    <xf numFmtId="0" fontId="7" fillId="3" borderId="0" xfId="2" applyFont="1" applyFill="1" applyBorder="1" applyAlignment="1">
      <alignment horizontal="center"/>
    </xf>
    <xf numFmtId="0" fontId="7" fillId="2" borderId="0" xfId="2" applyFont="1" applyBorder="1" applyAlignment="1">
      <alignment horizontal="center"/>
    </xf>
    <xf numFmtId="2" fontId="7" fillId="2" borderId="0" xfId="2" applyNumberFormat="1" applyFont="1" applyFill="1" applyBorder="1" applyAlignment="1">
      <alignment horizontal="center"/>
    </xf>
    <xf numFmtId="1" fontId="4" fillId="2" borderId="0" xfId="2" applyNumberFormat="1" applyFont="1" applyBorder="1" applyAlignment="1">
      <alignment horizontal="center"/>
    </xf>
    <xf numFmtId="1" fontId="10" fillId="2" borderId="0" xfId="2" applyNumberFormat="1" applyFont="1" applyBorder="1" applyAlignment="1">
      <alignment horizontal="center"/>
    </xf>
    <xf numFmtId="1" fontId="7" fillId="3" borderId="0" xfId="2" applyNumberFormat="1" applyFont="1" applyFill="1" applyBorder="1" applyAlignment="1">
      <alignment horizontal="center"/>
    </xf>
    <xf numFmtId="2" fontId="7" fillId="2" borderId="0" xfId="2" applyNumberFormat="1" applyFont="1" applyBorder="1" applyAlignment="1">
      <alignment horizontal="center"/>
    </xf>
    <xf numFmtId="1" fontId="5" fillId="2" borderId="0" xfId="2" applyNumberFormat="1" applyFont="1" applyBorder="1" applyAlignment="1"/>
    <xf numFmtId="1" fontId="5" fillId="2" borderId="0" xfId="2" applyNumberFormat="1" applyFont="1" applyAlignment="1"/>
    <xf numFmtId="0" fontId="10" fillId="2" borderId="0" xfId="2" applyFont="1" applyAlignment="1"/>
    <xf numFmtId="0" fontId="11" fillId="2" borderId="0" xfId="2" applyFont="1" applyAlignment="1"/>
    <xf numFmtId="1" fontId="11" fillId="2" borderId="0" xfId="2" applyNumberFormat="1" applyFont="1" applyAlignment="1"/>
    <xf numFmtId="1" fontId="4" fillId="2" borderId="0" xfId="2" applyNumberFormat="1" applyFont="1" applyFill="1" applyBorder="1" applyAlignment="1">
      <alignment horizontal="center"/>
    </xf>
    <xf numFmtId="0" fontId="11" fillId="2" borderId="0" xfId="2" applyFont="1" applyAlignment="1">
      <alignment horizontal="center"/>
    </xf>
  </cellXfs>
  <cellStyles count="4">
    <cellStyle name="Normal" xfId="0" builtinId="0"/>
    <cellStyle name="Normal 2" xfId="4"/>
    <cellStyle name="Normal 3" xfId="2"/>
    <cellStyle name="Warning Text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F62" sqref="F62"/>
    </sheetView>
  </sheetViews>
  <sheetFormatPr defaultColWidth="12.28515625" defaultRowHeight="23.25" customHeight="1"/>
  <sheetData>
    <row r="2" spans="1:15" ht="23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3.2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7</v>
      </c>
      <c r="N12" s="2" t="s">
        <v>8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15</v>
      </c>
    </row>
    <row r="18" spans="1:15" ht="23.25" customHeight="1">
      <c r="A18" s="7" t="s">
        <v>16</v>
      </c>
      <c r="N18" s="10"/>
      <c r="O18" s="11"/>
    </row>
    <row r="19" spans="1:15" ht="23.25" customHeight="1">
      <c r="A19" s="7" t="s">
        <v>17</v>
      </c>
      <c r="N19" s="10"/>
      <c r="O19" s="11"/>
    </row>
    <row r="20" spans="1:15" ht="23.25" customHeight="1">
      <c r="A20" s="7" t="s">
        <v>18</v>
      </c>
      <c r="N20" s="10"/>
      <c r="O20" s="11"/>
    </row>
    <row r="21" spans="1:15" ht="23.25" customHeight="1">
      <c r="A21" s="2" t="s">
        <v>19</v>
      </c>
      <c r="C21" s="1" t="s">
        <v>20</v>
      </c>
      <c r="D21" s="1"/>
      <c r="N21" s="12"/>
      <c r="O21" s="12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23.2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3.2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 customHeight="1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D28*(100-2.67)/100</f>
        <v>10005.523999999999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I28*(100-2.67)/100</f>
        <v>10005.523999999999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N28*(100-2.67)/100</f>
        <v>10005.523999999999</v>
      </c>
    </row>
    <row r="29" spans="1:15" ht="23.25" customHeight="1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10005.523999999999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10005.523999999999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10005.523999999999</v>
      </c>
    </row>
    <row r="30" spans="1:15" ht="23.25" customHeight="1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10005.523999999999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10005.523999999999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10005.523999999999</v>
      </c>
    </row>
    <row r="31" spans="1:15" ht="23.25" customHeight="1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10005.523999999999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10005.523999999999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10005.523999999999</v>
      </c>
    </row>
    <row r="32" spans="1:15" ht="23.25" customHeight="1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10005.523999999999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10005.523999999999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10005.523999999999</v>
      </c>
    </row>
    <row r="33" spans="1:15" ht="23.25" customHeight="1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10005.523999999999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10005.523999999999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10005.523999999999</v>
      </c>
    </row>
    <row r="34" spans="1:15" ht="23.25" customHeight="1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10005.523999999999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10005.523999999999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10005.523999999999</v>
      </c>
    </row>
    <row r="35" spans="1:15" ht="23.25" customHeight="1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10005.523999999999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10005.523999999999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10005.523999999999</v>
      </c>
    </row>
    <row r="36" spans="1:15" ht="23.25" customHeight="1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10005.523999999999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10005.523999999999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10005.523999999999</v>
      </c>
    </row>
    <row r="37" spans="1:15" ht="23.25" customHeight="1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10005.523999999999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10005.523999999999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10005.523999999999</v>
      </c>
    </row>
    <row r="38" spans="1:15" ht="23.25" customHeight="1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10005.523999999999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10005.523999999999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10005.523999999999</v>
      </c>
    </row>
    <row r="39" spans="1:15" ht="23.25" customHeight="1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10005.523999999999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10005.523999999999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10005.523999999999</v>
      </c>
    </row>
    <row r="40" spans="1:15" ht="23.25" customHeight="1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10005.523999999999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10005.523999999999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10005.523999999999</v>
      </c>
    </row>
    <row r="41" spans="1:15" ht="23.25" customHeight="1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10005.523999999999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10005.523999999999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10005.523999999999</v>
      </c>
    </row>
    <row r="42" spans="1:15" ht="23.25" customHeight="1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10005.523999999999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10005.523999999999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10005.523999999999</v>
      </c>
    </row>
    <row r="43" spans="1:15" ht="23.25" customHeight="1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10005.523999999999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10005.523999999999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10005.523999999999</v>
      </c>
    </row>
    <row r="44" spans="1:15" ht="23.25" customHeight="1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10005.523999999999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10005.523999999999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10005.523999999999</v>
      </c>
    </row>
    <row r="45" spans="1:15" ht="23.25" customHeight="1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10005.523999999999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10005.523999999999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10005.523999999999</v>
      </c>
    </row>
    <row r="46" spans="1:15" ht="23.25" customHeight="1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10005.523999999999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10005.523999999999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10005.523999999999</v>
      </c>
    </row>
    <row r="47" spans="1:15" ht="23.25" customHeight="1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10005.523999999999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10005.523999999999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10005.523999999999</v>
      </c>
    </row>
    <row r="48" spans="1:15" ht="23.25" customHeight="1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10005.523999999999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10005.523999999999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10005.523999999999</v>
      </c>
    </row>
    <row r="49" spans="1:18" ht="23.25" customHeight="1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10005.523999999999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10005.523999999999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10005.523999999999</v>
      </c>
    </row>
    <row r="50" spans="1:18" ht="23.25" customHeight="1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10005.523999999999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10005.523999999999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10005.523999999999</v>
      </c>
    </row>
    <row r="51" spans="1:18" ht="23.25" customHeight="1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10005.523999999999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10005.523999999999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10005.523999999999</v>
      </c>
    </row>
    <row r="52" spans="1:18" ht="23.25" customHeight="1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10005.523999999999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10005.523999999999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10005.523999999999</v>
      </c>
    </row>
    <row r="53" spans="1:18" ht="23.25" customHeight="1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10005.523999999999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10005.523999999999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10005.523999999999</v>
      </c>
    </row>
    <row r="54" spans="1:18" ht="23.25" customHeight="1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10005.523999999999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10005.523999999999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10005.523999999999</v>
      </c>
    </row>
    <row r="55" spans="1:18" ht="23.25" customHeight="1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10005.523999999999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10005.523999999999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10005.523999999999</v>
      </c>
    </row>
    <row r="56" spans="1:18" ht="23.25" customHeight="1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10005.523999999999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10005.523999999999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10005.523999999999</v>
      </c>
    </row>
    <row r="57" spans="1:18" ht="23.25" customHeight="1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10005.523999999999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10005.523999999999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10005.523999999999</v>
      </c>
    </row>
    <row r="58" spans="1:18" ht="23.25" customHeight="1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10005.523999999999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10005.523999999999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10005.523999999999</v>
      </c>
    </row>
    <row r="59" spans="1:18" ht="23.25" customHeight="1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10005.523999999999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10005.523999999999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10005.523999999999</v>
      </c>
    </row>
    <row r="60" spans="1:18" ht="23.25" customHeight="1">
      <c r="A60" s="28"/>
      <c r="B60" s="29"/>
      <c r="C60" s="30"/>
      <c r="D60" s="31">
        <f>SUM(D28:D59)</f>
        <v>328960</v>
      </c>
      <c r="E60" s="32">
        <f>SUM(E28:E59)</f>
        <v>320176.76799999992</v>
      </c>
      <c r="F60" s="33"/>
      <c r="G60" s="34"/>
      <c r="H60" s="34"/>
      <c r="I60" s="32">
        <f>SUM(I28:I59)</f>
        <v>328960</v>
      </c>
      <c r="J60" s="31">
        <f>SUM(J28:J59)</f>
        <v>320176.76799999992</v>
      </c>
      <c r="K60" s="33"/>
      <c r="L60" s="34"/>
      <c r="M60" s="34"/>
      <c r="N60" s="31">
        <f>SUM(N28:N59)</f>
        <v>328960</v>
      </c>
      <c r="O60" s="32">
        <f>SUM(O28:O59)</f>
        <v>320176.76799999992</v>
      </c>
      <c r="P60" s="12"/>
      <c r="Q60" s="35"/>
      <c r="R60" s="12"/>
    </row>
    <row r="64" spans="1:18" ht="23.25" customHeight="1">
      <c r="A64" t="s">
        <v>34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23.25" customHeight="1">
      <c r="A66" s="2" t="s">
        <v>30</v>
      </c>
      <c r="D66" s="31"/>
      <c r="E66" s="36"/>
      <c r="J66" s="36"/>
      <c r="O66" s="36"/>
      <c r="Q66" s="36"/>
    </row>
    <row r="67" spans="1:17" ht="23.25" customHeight="1">
      <c r="D67" s="31"/>
      <c r="J67" s="36"/>
      <c r="Q67" s="36"/>
    </row>
    <row r="68" spans="1:17" ht="23.2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23.25" customHeight="1">
      <c r="D70" s="31"/>
      <c r="E70" s="36"/>
      <c r="H70" s="36"/>
      <c r="J70" s="36"/>
    </row>
    <row r="71" spans="1:17" ht="23.25" customHeight="1">
      <c r="D71" s="31"/>
      <c r="E71" s="36"/>
      <c r="H71" s="36"/>
      <c r="M71" s="7" t="s">
        <v>33</v>
      </c>
    </row>
    <row r="72" spans="1:17" ht="23.25" customHeight="1">
      <c r="D72" s="31"/>
      <c r="E72" s="36"/>
      <c r="H72" s="36"/>
    </row>
    <row r="73" spans="1:17" ht="23.25" customHeight="1">
      <c r="D73" s="31"/>
      <c r="E73" s="36"/>
      <c r="H73" s="36"/>
    </row>
    <row r="74" spans="1:17" ht="23.25" customHeight="1">
      <c r="D74" s="31"/>
      <c r="E74" s="36"/>
      <c r="H74" s="36"/>
    </row>
    <row r="75" spans="1:17" ht="23.25" customHeight="1">
      <c r="D75" s="31"/>
      <c r="E75" s="36"/>
      <c r="H75" s="36"/>
    </row>
    <row r="76" spans="1:17" ht="23.25" customHeight="1">
      <c r="D76" s="31"/>
      <c r="E76" s="36"/>
      <c r="H76" s="36"/>
    </row>
    <row r="77" spans="1:17" ht="23.25" customHeight="1">
      <c r="D77" s="31"/>
      <c r="E77" s="36"/>
      <c r="H77" s="36"/>
    </row>
    <row r="78" spans="1:17" ht="23.25" customHeight="1">
      <c r="D78" s="31"/>
      <c r="E78" s="36"/>
      <c r="H78" s="36"/>
    </row>
    <row r="79" spans="1:17" ht="23.25" customHeight="1">
      <c r="D79" s="31"/>
      <c r="E79" s="36"/>
      <c r="H79" s="36"/>
    </row>
    <row r="80" spans="1:17" ht="23.25" customHeight="1">
      <c r="D80" s="31"/>
      <c r="E80" s="36"/>
      <c r="H80" s="36"/>
    </row>
    <row r="81" spans="4:8" ht="23.25" customHeight="1">
      <c r="D81" s="31"/>
      <c r="E81" s="36"/>
      <c r="H81" s="36"/>
    </row>
    <row r="82" spans="4:8" ht="23.25" customHeight="1">
      <c r="D82" s="31"/>
      <c r="E82" s="36"/>
      <c r="H82" s="36"/>
    </row>
    <row r="83" spans="4:8" ht="23.25" customHeight="1">
      <c r="D83" s="31"/>
      <c r="E83" s="36"/>
      <c r="H83" s="36"/>
    </row>
    <row r="84" spans="4:8" ht="23.25" customHeight="1">
      <c r="D84" s="31"/>
      <c r="E84" s="36"/>
      <c r="H84" s="36"/>
    </row>
    <row r="85" spans="4:8" ht="23.25" customHeight="1">
      <c r="D85" s="31"/>
      <c r="E85" s="36"/>
      <c r="H85" s="36"/>
    </row>
    <row r="86" spans="4:8" ht="23.25" customHeight="1">
      <c r="D86" s="31"/>
      <c r="E86" s="36"/>
      <c r="H86" s="36"/>
    </row>
    <row r="87" spans="4:8" ht="23.25" customHeight="1">
      <c r="D87" s="31"/>
      <c r="E87" s="36"/>
      <c r="H87" s="36"/>
    </row>
    <row r="88" spans="4:8" ht="23.25" customHeight="1">
      <c r="D88" s="31"/>
      <c r="E88" s="36"/>
      <c r="H88" s="36"/>
    </row>
    <row r="89" spans="4:8" ht="23.25" customHeight="1">
      <c r="D89" s="31"/>
      <c r="E89" s="36"/>
      <c r="H89" s="36"/>
    </row>
    <row r="90" spans="4:8" ht="23.25" customHeight="1">
      <c r="D90" s="31"/>
      <c r="E90" s="36"/>
      <c r="H90" s="36"/>
    </row>
    <row r="91" spans="4:8" ht="23.25" customHeight="1">
      <c r="D91" s="31"/>
      <c r="E91" s="36"/>
      <c r="H91" s="36"/>
    </row>
    <row r="92" spans="4:8" ht="23.25" customHeight="1">
      <c r="D92" s="31"/>
      <c r="E92" s="36"/>
      <c r="H92" s="36"/>
    </row>
    <row r="93" spans="4:8" ht="23.25" customHeight="1">
      <c r="D93" s="31"/>
      <c r="E93" s="36"/>
      <c r="H93" s="36"/>
    </row>
    <row r="94" spans="4:8" ht="23.25" customHeight="1">
      <c r="D94" s="40"/>
      <c r="E94" s="36"/>
      <c r="H94" s="36"/>
    </row>
    <row r="95" spans="4:8" ht="23.25" customHeight="1">
      <c r="E95" s="36"/>
      <c r="H95" s="36"/>
    </row>
    <row r="96" spans="4:8" ht="23.25" customHeight="1">
      <c r="E96" s="36"/>
      <c r="H96" s="36"/>
    </row>
    <row r="97" spans="4:8" ht="23.25" customHeight="1">
      <c r="E97" s="36"/>
      <c r="H97" s="36"/>
    </row>
    <row r="98" spans="4:8" ht="23.25" customHeight="1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K58" sqref="K58"/>
    </sheetView>
  </sheetViews>
  <sheetFormatPr defaultColWidth="9.140625" defaultRowHeight="12.75"/>
  <cols>
    <col min="4" max="4" width="12.42578125" customWidth="1"/>
    <col min="5" max="5" width="12.7109375" customWidth="1"/>
    <col min="9" max="9" width="12.140625" customWidth="1"/>
    <col min="10" max="10" width="12.85546875" customWidth="1"/>
    <col min="14" max="15" width="11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71</v>
      </c>
      <c r="N12" s="2" t="s">
        <v>72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D28*(100-2.67)/100</f>
        <v>4000.2629999999999</v>
      </c>
      <c r="F28" s="21">
        <v>33</v>
      </c>
      <c r="G28" s="22">
        <v>8</v>
      </c>
      <c r="H28" s="22">
        <v>8.15</v>
      </c>
      <c r="I28" s="20">
        <v>4110</v>
      </c>
      <c r="J28" s="20">
        <f t="shared" ref="J28:J59" si="1">I28*(100-2.67)/100</f>
        <v>4000.2629999999999</v>
      </c>
      <c r="K28" s="21">
        <v>65</v>
      </c>
      <c r="L28" s="22">
        <v>16</v>
      </c>
      <c r="M28" s="22">
        <v>16.149999999999999</v>
      </c>
      <c r="N28" s="20">
        <v>4110</v>
      </c>
      <c r="O28" s="20">
        <f t="shared" ref="O28:O59" si="2">N28*(100-2.67)/100</f>
        <v>4000.2629999999999</v>
      </c>
    </row>
    <row r="29" spans="1:15" ht="23.25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4000.2629999999999</v>
      </c>
      <c r="F29" s="21">
        <v>34</v>
      </c>
      <c r="G29" s="22">
        <v>8.15</v>
      </c>
      <c r="H29" s="22">
        <v>8.3000000000000007</v>
      </c>
      <c r="I29" s="20">
        <v>4110</v>
      </c>
      <c r="J29" s="20">
        <f t="shared" si="1"/>
        <v>4000.2629999999999</v>
      </c>
      <c r="K29" s="21">
        <v>66</v>
      </c>
      <c r="L29" s="22">
        <v>16.149999999999999</v>
      </c>
      <c r="M29" s="22">
        <v>16.3</v>
      </c>
      <c r="N29" s="20">
        <v>4110</v>
      </c>
      <c r="O29" s="20">
        <f t="shared" si="2"/>
        <v>4000.2629999999999</v>
      </c>
    </row>
    <row r="30" spans="1:15" ht="23.25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4000.2629999999999</v>
      </c>
      <c r="F30" s="21">
        <v>35</v>
      </c>
      <c r="G30" s="22">
        <v>8.3000000000000007</v>
      </c>
      <c r="H30" s="22">
        <v>8.4499999999999993</v>
      </c>
      <c r="I30" s="20">
        <v>4110</v>
      </c>
      <c r="J30" s="20">
        <f t="shared" si="1"/>
        <v>4000.2629999999999</v>
      </c>
      <c r="K30" s="21">
        <v>67</v>
      </c>
      <c r="L30" s="22">
        <v>16.3</v>
      </c>
      <c r="M30" s="22">
        <v>16.45</v>
      </c>
      <c r="N30" s="20">
        <v>4110</v>
      </c>
      <c r="O30" s="20">
        <f t="shared" si="2"/>
        <v>4000.2629999999999</v>
      </c>
    </row>
    <row r="31" spans="1:15" ht="23.25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4000.2629999999999</v>
      </c>
      <c r="F31" s="21">
        <v>36</v>
      </c>
      <c r="G31" s="22">
        <v>8.4499999999999993</v>
      </c>
      <c r="H31" s="22">
        <v>9</v>
      </c>
      <c r="I31" s="20">
        <v>4110</v>
      </c>
      <c r="J31" s="20">
        <f t="shared" si="1"/>
        <v>4000.2629999999999</v>
      </c>
      <c r="K31" s="21">
        <v>68</v>
      </c>
      <c r="L31" s="22">
        <v>16.45</v>
      </c>
      <c r="M31" s="22">
        <v>17</v>
      </c>
      <c r="N31" s="20">
        <v>4110</v>
      </c>
      <c r="O31" s="20">
        <f t="shared" si="2"/>
        <v>4000.2629999999999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4000.2629999999999</v>
      </c>
      <c r="F32" s="21">
        <v>37</v>
      </c>
      <c r="G32" s="22">
        <v>9</v>
      </c>
      <c r="H32" s="22">
        <v>9.15</v>
      </c>
      <c r="I32" s="20">
        <v>4110</v>
      </c>
      <c r="J32" s="20">
        <f t="shared" si="1"/>
        <v>4000.2629999999999</v>
      </c>
      <c r="K32" s="21">
        <v>69</v>
      </c>
      <c r="L32" s="22">
        <v>17</v>
      </c>
      <c r="M32" s="22">
        <v>17.149999999999999</v>
      </c>
      <c r="N32" s="20">
        <v>4110</v>
      </c>
      <c r="O32" s="20">
        <f t="shared" si="2"/>
        <v>4000.2629999999999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4000.2629999999999</v>
      </c>
      <c r="F33" s="21">
        <v>38</v>
      </c>
      <c r="G33" s="22">
        <v>9.15</v>
      </c>
      <c r="H33" s="22">
        <v>9.3000000000000007</v>
      </c>
      <c r="I33" s="20">
        <v>4110</v>
      </c>
      <c r="J33" s="20">
        <f t="shared" si="1"/>
        <v>4000.2629999999999</v>
      </c>
      <c r="K33" s="21">
        <v>70</v>
      </c>
      <c r="L33" s="22">
        <v>17.149999999999999</v>
      </c>
      <c r="M33" s="22">
        <v>17.3</v>
      </c>
      <c r="N33" s="20">
        <v>4110</v>
      </c>
      <c r="O33" s="20">
        <f t="shared" si="2"/>
        <v>4000.2629999999999</v>
      </c>
    </row>
    <row r="34" spans="1:15" ht="23.25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4000.2629999999999</v>
      </c>
      <c r="F34" s="21">
        <v>39</v>
      </c>
      <c r="G34" s="22">
        <v>9.3000000000000007</v>
      </c>
      <c r="H34" s="22">
        <v>9.4499999999999993</v>
      </c>
      <c r="I34" s="20">
        <v>4110</v>
      </c>
      <c r="J34" s="20">
        <f t="shared" si="1"/>
        <v>4000.2629999999999</v>
      </c>
      <c r="K34" s="21">
        <v>71</v>
      </c>
      <c r="L34" s="22">
        <v>17.3</v>
      </c>
      <c r="M34" s="22">
        <v>17.45</v>
      </c>
      <c r="N34" s="20">
        <v>4110</v>
      </c>
      <c r="O34" s="20">
        <f t="shared" si="2"/>
        <v>4000.2629999999999</v>
      </c>
    </row>
    <row r="35" spans="1:15" ht="23.25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4000.2629999999999</v>
      </c>
      <c r="F35" s="21">
        <v>40</v>
      </c>
      <c r="G35" s="22">
        <v>9.4499999999999993</v>
      </c>
      <c r="H35" s="22">
        <v>10</v>
      </c>
      <c r="I35" s="20">
        <v>4110</v>
      </c>
      <c r="J35" s="20">
        <f t="shared" si="1"/>
        <v>4000.2629999999999</v>
      </c>
      <c r="K35" s="21">
        <v>72</v>
      </c>
      <c r="L35" s="24">
        <v>17.45</v>
      </c>
      <c r="M35" s="22">
        <v>18</v>
      </c>
      <c r="N35" s="20">
        <v>4110</v>
      </c>
      <c r="O35" s="20">
        <f t="shared" si="2"/>
        <v>4000.2629999999999</v>
      </c>
    </row>
    <row r="36" spans="1:15" ht="23.25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4000.2629999999999</v>
      </c>
      <c r="F36" s="21">
        <v>41</v>
      </c>
      <c r="G36" s="22">
        <v>10</v>
      </c>
      <c r="H36" s="24">
        <v>10.15</v>
      </c>
      <c r="I36" s="20">
        <v>4110</v>
      </c>
      <c r="J36" s="20">
        <f t="shared" si="1"/>
        <v>4000.2629999999999</v>
      </c>
      <c r="K36" s="21">
        <v>73</v>
      </c>
      <c r="L36" s="24">
        <v>18</v>
      </c>
      <c r="M36" s="22">
        <v>18.149999999999999</v>
      </c>
      <c r="N36" s="20">
        <v>4110</v>
      </c>
      <c r="O36" s="20">
        <f t="shared" si="2"/>
        <v>4000.2629999999999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4000.2629999999999</v>
      </c>
      <c r="F37" s="21">
        <v>42</v>
      </c>
      <c r="G37" s="22">
        <v>10.15</v>
      </c>
      <c r="H37" s="24">
        <v>10.3</v>
      </c>
      <c r="I37" s="20">
        <v>4110</v>
      </c>
      <c r="J37" s="20">
        <f t="shared" si="1"/>
        <v>4000.2629999999999</v>
      </c>
      <c r="K37" s="21">
        <v>74</v>
      </c>
      <c r="L37" s="24">
        <v>18.149999999999999</v>
      </c>
      <c r="M37" s="22">
        <v>18.3</v>
      </c>
      <c r="N37" s="20">
        <v>4110</v>
      </c>
      <c r="O37" s="20">
        <f t="shared" si="2"/>
        <v>4000.2629999999999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4000.2629999999999</v>
      </c>
      <c r="F38" s="21">
        <v>43</v>
      </c>
      <c r="G38" s="22">
        <v>10.3</v>
      </c>
      <c r="H38" s="24">
        <v>10.45</v>
      </c>
      <c r="I38" s="20">
        <v>4110</v>
      </c>
      <c r="J38" s="20">
        <f t="shared" si="1"/>
        <v>4000.2629999999999</v>
      </c>
      <c r="K38" s="21">
        <v>75</v>
      </c>
      <c r="L38" s="24">
        <v>18.3</v>
      </c>
      <c r="M38" s="22">
        <v>18.45</v>
      </c>
      <c r="N38" s="20">
        <v>4110</v>
      </c>
      <c r="O38" s="20">
        <f t="shared" si="2"/>
        <v>4000.2629999999999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4000.2629999999999</v>
      </c>
      <c r="F39" s="21">
        <v>44</v>
      </c>
      <c r="G39" s="22">
        <v>10.45</v>
      </c>
      <c r="H39" s="24">
        <v>11</v>
      </c>
      <c r="I39" s="20">
        <v>4110</v>
      </c>
      <c r="J39" s="20">
        <f t="shared" si="1"/>
        <v>4000.2629999999999</v>
      </c>
      <c r="K39" s="21">
        <v>76</v>
      </c>
      <c r="L39" s="24">
        <v>18.45</v>
      </c>
      <c r="M39" s="22">
        <v>19</v>
      </c>
      <c r="N39" s="20">
        <v>4110</v>
      </c>
      <c r="O39" s="20">
        <f t="shared" si="2"/>
        <v>4000.2629999999999</v>
      </c>
    </row>
    <row r="40" spans="1:15" ht="23.25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4000.2629999999999</v>
      </c>
      <c r="F40" s="21">
        <v>45</v>
      </c>
      <c r="G40" s="22">
        <v>11</v>
      </c>
      <c r="H40" s="24">
        <v>11.15</v>
      </c>
      <c r="I40" s="20">
        <v>4110</v>
      </c>
      <c r="J40" s="20">
        <f t="shared" si="1"/>
        <v>4000.2629999999999</v>
      </c>
      <c r="K40" s="21">
        <v>77</v>
      </c>
      <c r="L40" s="24">
        <v>19</v>
      </c>
      <c r="M40" s="22">
        <v>19.149999999999999</v>
      </c>
      <c r="N40" s="20">
        <v>4110</v>
      </c>
      <c r="O40" s="20">
        <f t="shared" si="2"/>
        <v>4000.2629999999999</v>
      </c>
    </row>
    <row r="41" spans="1:15" ht="23.25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4000.2629999999999</v>
      </c>
      <c r="F41" s="21">
        <v>46</v>
      </c>
      <c r="G41" s="22">
        <v>11.15</v>
      </c>
      <c r="H41" s="24">
        <v>11.3</v>
      </c>
      <c r="I41" s="20">
        <v>4110</v>
      </c>
      <c r="J41" s="20">
        <f t="shared" si="1"/>
        <v>4000.2629999999999</v>
      </c>
      <c r="K41" s="21">
        <v>78</v>
      </c>
      <c r="L41" s="24">
        <v>19.149999999999999</v>
      </c>
      <c r="M41" s="22">
        <v>19.3</v>
      </c>
      <c r="N41" s="20">
        <v>4110</v>
      </c>
      <c r="O41" s="20">
        <f t="shared" si="2"/>
        <v>4000.2629999999999</v>
      </c>
    </row>
    <row r="42" spans="1:15" ht="23.25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4000.2629999999999</v>
      </c>
      <c r="F42" s="21">
        <v>47</v>
      </c>
      <c r="G42" s="22">
        <v>11.3</v>
      </c>
      <c r="H42" s="24">
        <v>11.45</v>
      </c>
      <c r="I42" s="20">
        <v>4110</v>
      </c>
      <c r="J42" s="20">
        <f t="shared" si="1"/>
        <v>4000.2629999999999</v>
      </c>
      <c r="K42" s="21">
        <v>79</v>
      </c>
      <c r="L42" s="24">
        <v>19.3</v>
      </c>
      <c r="M42" s="22">
        <v>19.45</v>
      </c>
      <c r="N42" s="20">
        <v>4110</v>
      </c>
      <c r="O42" s="20">
        <f t="shared" si="2"/>
        <v>4000.2629999999999</v>
      </c>
    </row>
    <row r="43" spans="1:15" ht="23.25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4000.2629999999999</v>
      </c>
      <c r="F43" s="21">
        <v>48</v>
      </c>
      <c r="G43" s="22">
        <v>11.45</v>
      </c>
      <c r="H43" s="24">
        <v>12</v>
      </c>
      <c r="I43" s="20">
        <v>4110</v>
      </c>
      <c r="J43" s="20">
        <f t="shared" si="1"/>
        <v>4000.2629999999999</v>
      </c>
      <c r="K43" s="21">
        <v>80</v>
      </c>
      <c r="L43" s="24">
        <v>19.45</v>
      </c>
      <c r="M43" s="22">
        <v>20</v>
      </c>
      <c r="N43" s="20">
        <v>4110</v>
      </c>
      <c r="O43" s="20">
        <f t="shared" si="2"/>
        <v>4000.2629999999999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4000.2629999999999</v>
      </c>
      <c r="F44" s="21">
        <v>49</v>
      </c>
      <c r="G44" s="22">
        <v>12</v>
      </c>
      <c r="H44" s="24">
        <v>12.15</v>
      </c>
      <c r="I44" s="20">
        <v>4110</v>
      </c>
      <c r="J44" s="20">
        <f t="shared" si="1"/>
        <v>4000.2629999999999</v>
      </c>
      <c r="K44" s="21">
        <v>81</v>
      </c>
      <c r="L44" s="24">
        <v>20</v>
      </c>
      <c r="M44" s="22">
        <v>20.149999999999999</v>
      </c>
      <c r="N44" s="20">
        <v>4110</v>
      </c>
      <c r="O44" s="20">
        <f t="shared" si="2"/>
        <v>4000.2629999999999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4000.2629999999999</v>
      </c>
      <c r="F45" s="21">
        <v>50</v>
      </c>
      <c r="G45" s="22">
        <v>12.15</v>
      </c>
      <c r="H45" s="24">
        <v>12.3</v>
      </c>
      <c r="I45" s="20">
        <v>4110</v>
      </c>
      <c r="J45" s="20">
        <f t="shared" si="1"/>
        <v>4000.2629999999999</v>
      </c>
      <c r="K45" s="21">
        <v>82</v>
      </c>
      <c r="L45" s="24">
        <v>20.149999999999999</v>
      </c>
      <c r="M45" s="22">
        <v>20.3</v>
      </c>
      <c r="N45" s="20">
        <v>4110</v>
      </c>
      <c r="O45" s="20">
        <f t="shared" si="2"/>
        <v>4000.2629999999999</v>
      </c>
    </row>
    <row r="46" spans="1:15" ht="23.25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4000.2629999999999</v>
      </c>
      <c r="F46" s="21">
        <v>51</v>
      </c>
      <c r="G46" s="22">
        <v>12.3</v>
      </c>
      <c r="H46" s="24">
        <v>12.45</v>
      </c>
      <c r="I46" s="20">
        <v>4110</v>
      </c>
      <c r="J46" s="20">
        <f t="shared" si="1"/>
        <v>4000.2629999999999</v>
      </c>
      <c r="K46" s="21">
        <v>83</v>
      </c>
      <c r="L46" s="24">
        <v>20.3</v>
      </c>
      <c r="M46" s="22">
        <v>20.45</v>
      </c>
      <c r="N46" s="20">
        <v>4110</v>
      </c>
      <c r="O46" s="20">
        <f t="shared" si="2"/>
        <v>4000.2629999999999</v>
      </c>
    </row>
    <row r="47" spans="1:15" ht="23.25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4000.2629999999999</v>
      </c>
      <c r="F47" s="21">
        <v>52</v>
      </c>
      <c r="G47" s="22">
        <v>12.45</v>
      </c>
      <c r="H47" s="24">
        <v>13</v>
      </c>
      <c r="I47" s="20">
        <v>4110</v>
      </c>
      <c r="J47" s="20">
        <f t="shared" si="1"/>
        <v>4000.2629999999999</v>
      </c>
      <c r="K47" s="21">
        <v>84</v>
      </c>
      <c r="L47" s="24">
        <v>20.45</v>
      </c>
      <c r="M47" s="22">
        <v>21</v>
      </c>
      <c r="N47" s="20">
        <v>4110</v>
      </c>
      <c r="O47" s="20">
        <f t="shared" si="2"/>
        <v>4000.2629999999999</v>
      </c>
    </row>
    <row r="48" spans="1:15" ht="23.25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4000.2629999999999</v>
      </c>
      <c r="F48" s="21">
        <v>53</v>
      </c>
      <c r="G48" s="22">
        <v>13</v>
      </c>
      <c r="H48" s="24">
        <v>13.15</v>
      </c>
      <c r="I48" s="20">
        <v>4110</v>
      </c>
      <c r="J48" s="20">
        <f t="shared" si="1"/>
        <v>4000.2629999999999</v>
      </c>
      <c r="K48" s="21">
        <v>85</v>
      </c>
      <c r="L48" s="24">
        <v>21</v>
      </c>
      <c r="M48" s="22">
        <v>21.15</v>
      </c>
      <c r="N48" s="20">
        <v>4110</v>
      </c>
      <c r="O48" s="20">
        <f t="shared" si="2"/>
        <v>4000.2629999999999</v>
      </c>
    </row>
    <row r="49" spans="1:18" ht="23.25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4000.2629999999999</v>
      </c>
      <c r="F49" s="21">
        <v>54</v>
      </c>
      <c r="G49" s="22">
        <v>13.15</v>
      </c>
      <c r="H49" s="24">
        <v>13.3</v>
      </c>
      <c r="I49" s="20">
        <v>4110</v>
      </c>
      <c r="J49" s="20">
        <f t="shared" si="1"/>
        <v>4000.2629999999999</v>
      </c>
      <c r="K49" s="21">
        <v>86</v>
      </c>
      <c r="L49" s="24">
        <v>21.15</v>
      </c>
      <c r="M49" s="22">
        <v>21.3</v>
      </c>
      <c r="N49" s="20">
        <v>4110</v>
      </c>
      <c r="O49" s="20">
        <f t="shared" si="2"/>
        <v>4000.2629999999999</v>
      </c>
    </row>
    <row r="50" spans="1:18" ht="23.25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4000.2629999999999</v>
      </c>
      <c r="F50" s="21">
        <v>55</v>
      </c>
      <c r="G50" s="22">
        <v>13.3</v>
      </c>
      <c r="H50" s="24">
        <v>13.45</v>
      </c>
      <c r="I50" s="20">
        <v>4110</v>
      </c>
      <c r="J50" s="20">
        <f t="shared" si="1"/>
        <v>4000.2629999999999</v>
      </c>
      <c r="K50" s="21">
        <v>87</v>
      </c>
      <c r="L50" s="24">
        <v>21.3</v>
      </c>
      <c r="M50" s="22">
        <v>21.45</v>
      </c>
      <c r="N50" s="20">
        <v>4110</v>
      </c>
      <c r="O50" s="20">
        <f t="shared" si="2"/>
        <v>4000.2629999999999</v>
      </c>
    </row>
    <row r="51" spans="1:18" ht="23.25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4000.2629999999999</v>
      </c>
      <c r="F51" s="21">
        <v>56</v>
      </c>
      <c r="G51" s="22">
        <v>13.45</v>
      </c>
      <c r="H51" s="24">
        <v>14</v>
      </c>
      <c r="I51" s="20">
        <v>4110</v>
      </c>
      <c r="J51" s="20">
        <f t="shared" si="1"/>
        <v>4000.2629999999999</v>
      </c>
      <c r="K51" s="21">
        <v>88</v>
      </c>
      <c r="L51" s="24">
        <v>21.45</v>
      </c>
      <c r="M51" s="22">
        <v>22</v>
      </c>
      <c r="N51" s="20">
        <v>4110</v>
      </c>
      <c r="O51" s="20">
        <f t="shared" si="2"/>
        <v>4000.2629999999999</v>
      </c>
    </row>
    <row r="52" spans="1:18" ht="23.25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4000.2629999999999</v>
      </c>
      <c r="F52" s="21">
        <v>57</v>
      </c>
      <c r="G52" s="22">
        <v>14</v>
      </c>
      <c r="H52" s="24">
        <v>14.15</v>
      </c>
      <c r="I52" s="20">
        <v>4110</v>
      </c>
      <c r="J52" s="20">
        <f t="shared" si="1"/>
        <v>4000.2629999999999</v>
      </c>
      <c r="K52" s="21">
        <v>89</v>
      </c>
      <c r="L52" s="24">
        <v>22</v>
      </c>
      <c r="M52" s="22">
        <v>22.15</v>
      </c>
      <c r="N52" s="20">
        <v>4110</v>
      </c>
      <c r="O52" s="20">
        <f t="shared" si="2"/>
        <v>4000.2629999999999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4000.2629999999999</v>
      </c>
      <c r="F53" s="21">
        <v>58</v>
      </c>
      <c r="G53" s="22">
        <v>14.15</v>
      </c>
      <c r="H53" s="24">
        <v>14.3</v>
      </c>
      <c r="I53" s="20">
        <v>4110</v>
      </c>
      <c r="J53" s="20">
        <f t="shared" si="1"/>
        <v>4000.2629999999999</v>
      </c>
      <c r="K53" s="21">
        <v>90</v>
      </c>
      <c r="L53" s="24">
        <v>22.15</v>
      </c>
      <c r="M53" s="22">
        <v>22.3</v>
      </c>
      <c r="N53" s="20">
        <v>4110</v>
      </c>
      <c r="O53" s="20">
        <f t="shared" si="2"/>
        <v>4000.2629999999999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4000.2629999999999</v>
      </c>
      <c r="F54" s="21">
        <v>59</v>
      </c>
      <c r="G54" s="22">
        <v>14.3</v>
      </c>
      <c r="H54" s="24">
        <v>14.45</v>
      </c>
      <c r="I54" s="20">
        <v>4110</v>
      </c>
      <c r="J54" s="20">
        <f t="shared" si="1"/>
        <v>4000.2629999999999</v>
      </c>
      <c r="K54" s="21">
        <v>91</v>
      </c>
      <c r="L54" s="24">
        <v>22.3</v>
      </c>
      <c r="M54" s="22">
        <v>22.45</v>
      </c>
      <c r="N54" s="20">
        <v>4110</v>
      </c>
      <c r="O54" s="20">
        <f t="shared" si="2"/>
        <v>4000.2629999999999</v>
      </c>
    </row>
    <row r="55" spans="1:18" ht="23.25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4000.2629999999999</v>
      </c>
      <c r="F55" s="21">
        <v>60</v>
      </c>
      <c r="G55" s="22">
        <v>14.45</v>
      </c>
      <c r="H55" s="22">
        <v>15</v>
      </c>
      <c r="I55" s="20">
        <v>4110</v>
      </c>
      <c r="J55" s="20">
        <f t="shared" si="1"/>
        <v>4000.2629999999999</v>
      </c>
      <c r="K55" s="21">
        <v>92</v>
      </c>
      <c r="L55" s="24">
        <v>22.45</v>
      </c>
      <c r="M55" s="22">
        <v>23</v>
      </c>
      <c r="N55" s="20">
        <v>4110</v>
      </c>
      <c r="O55" s="20">
        <f t="shared" si="2"/>
        <v>4000.2629999999999</v>
      </c>
    </row>
    <row r="56" spans="1:18" ht="23.25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4000.2629999999999</v>
      </c>
      <c r="F56" s="21">
        <v>61</v>
      </c>
      <c r="G56" s="22">
        <v>15</v>
      </c>
      <c r="H56" s="22">
        <v>15.15</v>
      </c>
      <c r="I56" s="20">
        <v>4110</v>
      </c>
      <c r="J56" s="20">
        <f t="shared" si="1"/>
        <v>4000.2629999999999</v>
      </c>
      <c r="K56" s="21">
        <v>93</v>
      </c>
      <c r="L56" s="24">
        <v>23</v>
      </c>
      <c r="M56" s="22">
        <v>23.15</v>
      </c>
      <c r="N56" s="20">
        <v>4110</v>
      </c>
      <c r="O56" s="20">
        <f t="shared" si="2"/>
        <v>4000.2629999999999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4000.2629999999999</v>
      </c>
      <c r="F57" s="21">
        <v>62</v>
      </c>
      <c r="G57" s="22">
        <v>15.15</v>
      </c>
      <c r="H57" s="22">
        <v>15.3</v>
      </c>
      <c r="I57" s="20">
        <v>4110</v>
      </c>
      <c r="J57" s="20">
        <f t="shared" si="1"/>
        <v>4000.2629999999999</v>
      </c>
      <c r="K57" s="21">
        <v>94</v>
      </c>
      <c r="L57" s="22">
        <v>23.15</v>
      </c>
      <c r="M57" s="22">
        <v>23.3</v>
      </c>
      <c r="N57" s="20">
        <v>4110</v>
      </c>
      <c r="O57" s="20">
        <f t="shared" si="2"/>
        <v>4000.2629999999999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4000.2629999999999</v>
      </c>
      <c r="F58" s="21">
        <v>63</v>
      </c>
      <c r="G58" s="22">
        <v>15.3</v>
      </c>
      <c r="H58" s="22">
        <v>15.45</v>
      </c>
      <c r="I58" s="20">
        <v>4110</v>
      </c>
      <c r="J58" s="20">
        <f t="shared" si="1"/>
        <v>4000.2629999999999</v>
      </c>
      <c r="K58" s="21">
        <v>95</v>
      </c>
      <c r="L58" s="22">
        <v>23.3</v>
      </c>
      <c r="M58" s="22">
        <v>23.45</v>
      </c>
      <c r="N58" s="20">
        <v>4110</v>
      </c>
      <c r="O58" s="20">
        <f t="shared" si="2"/>
        <v>4000.2629999999999</v>
      </c>
    </row>
    <row r="59" spans="1:18" ht="23.25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4000.2629999999999</v>
      </c>
      <c r="F59" s="21">
        <v>64</v>
      </c>
      <c r="G59" s="22">
        <v>15.45</v>
      </c>
      <c r="H59" s="22">
        <v>16</v>
      </c>
      <c r="I59" s="20">
        <v>4110</v>
      </c>
      <c r="J59" s="20">
        <f t="shared" si="1"/>
        <v>4000.2629999999999</v>
      </c>
      <c r="K59" s="26">
        <v>96</v>
      </c>
      <c r="L59" s="22">
        <v>23.45</v>
      </c>
      <c r="M59" s="27">
        <v>24</v>
      </c>
      <c r="N59" s="20">
        <v>4110</v>
      </c>
      <c r="O59" s="20">
        <f t="shared" si="2"/>
        <v>4000.2629999999999</v>
      </c>
    </row>
    <row r="60" spans="1:18" ht="23.25">
      <c r="A60" s="28"/>
      <c r="B60" s="29"/>
      <c r="C60" s="30"/>
      <c r="D60" s="31">
        <f>SUM(D28:D59)</f>
        <v>131520</v>
      </c>
      <c r="E60" s="32">
        <f>SUM(E28:E59)</f>
        <v>128008.41600000008</v>
      </c>
      <c r="F60" s="33"/>
      <c r="G60" s="34"/>
      <c r="H60" s="34"/>
      <c r="I60" s="32">
        <f>SUM(I28:I59)</f>
        <v>131520</v>
      </c>
      <c r="J60" s="31">
        <f>SUM(J28:J59)</f>
        <v>128008.41600000008</v>
      </c>
      <c r="K60" s="33"/>
      <c r="L60" s="34"/>
      <c r="M60" s="34"/>
      <c r="N60" s="31">
        <f>SUM(N28:N59)</f>
        <v>131520</v>
      </c>
      <c r="O60" s="32">
        <f>SUM(O28:O59)</f>
        <v>128008.41600000008</v>
      </c>
      <c r="P60" s="12"/>
      <c r="Q60" s="35"/>
      <c r="R60" s="12"/>
    </row>
    <row r="64" spans="1:18">
      <c r="A64" t="s">
        <v>74</v>
      </c>
      <c r="B64">
        <f>SUM(D60,I60,N60)/(4000*1000)</f>
        <v>9.8640000000000005E-2</v>
      </c>
      <c r="C64">
        <f>ROUNDDOWN(SUM(E60,J60,O60)/(4000*1000),4)</f>
        <v>9.6000000000000002E-2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F67" sqref="F67"/>
    </sheetView>
  </sheetViews>
  <sheetFormatPr defaultColWidth="9.140625" defaultRowHeight="12.75"/>
  <cols>
    <col min="1" max="15" width="12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76</v>
      </c>
      <c r="N12" s="2" t="s">
        <v>77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68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4000</v>
      </c>
      <c r="E28" s="20">
        <f t="shared" ref="E28:E59" si="0">D28*(100-2.67)/100</f>
        <v>3893.2</v>
      </c>
      <c r="F28" s="21">
        <v>33</v>
      </c>
      <c r="G28" s="22">
        <v>8</v>
      </c>
      <c r="H28" s="22">
        <v>8.15</v>
      </c>
      <c r="I28" s="20">
        <v>4000</v>
      </c>
      <c r="J28" s="20">
        <f t="shared" ref="J28:J59" si="1">I28*(100-2.67)/100</f>
        <v>3893.2</v>
      </c>
      <c r="K28" s="21">
        <v>65</v>
      </c>
      <c r="L28" s="22">
        <v>16</v>
      </c>
      <c r="M28" s="22">
        <v>16.149999999999999</v>
      </c>
      <c r="N28" s="20">
        <v>4000</v>
      </c>
      <c r="O28" s="20">
        <f t="shared" ref="O28:O59" si="2">N28*(100-2.67)/100</f>
        <v>3893.2</v>
      </c>
    </row>
    <row r="29" spans="1:15" ht="23.25">
      <c r="A29" s="17">
        <v>2</v>
      </c>
      <c r="B29" s="17">
        <v>0.15</v>
      </c>
      <c r="C29" s="23">
        <v>0.3</v>
      </c>
      <c r="D29" s="20">
        <v>4000</v>
      </c>
      <c r="E29" s="20">
        <f t="shared" si="0"/>
        <v>3893.2</v>
      </c>
      <c r="F29" s="21">
        <v>34</v>
      </c>
      <c r="G29" s="22">
        <v>8.15</v>
      </c>
      <c r="H29" s="22">
        <v>8.3000000000000007</v>
      </c>
      <c r="I29" s="20">
        <v>4000</v>
      </c>
      <c r="J29" s="20">
        <f t="shared" si="1"/>
        <v>3893.2</v>
      </c>
      <c r="K29" s="21">
        <v>66</v>
      </c>
      <c r="L29" s="22">
        <v>16.149999999999999</v>
      </c>
      <c r="M29" s="22">
        <v>16.3</v>
      </c>
      <c r="N29" s="20">
        <v>4000</v>
      </c>
      <c r="O29" s="20">
        <f t="shared" si="2"/>
        <v>3893.2</v>
      </c>
    </row>
    <row r="30" spans="1:15" ht="23.25">
      <c r="A30" s="17">
        <v>3</v>
      </c>
      <c r="B30" s="23">
        <v>0.3</v>
      </c>
      <c r="C30" s="19">
        <v>0.45</v>
      </c>
      <c r="D30" s="20">
        <v>4000</v>
      </c>
      <c r="E30" s="20">
        <f t="shared" si="0"/>
        <v>3893.2</v>
      </c>
      <c r="F30" s="21">
        <v>35</v>
      </c>
      <c r="G30" s="22">
        <v>8.3000000000000007</v>
      </c>
      <c r="H30" s="22">
        <v>8.4499999999999993</v>
      </c>
      <c r="I30" s="20">
        <v>4000</v>
      </c>
      <c r="J30" s="20">
        <f t="shared" si="1"/>
        <v>3893.2</v>
      </c>
      <c r="K30" s="21">
        <v>67</v>
      </c>
      <c r="L30" s="22">
        <v>16.3</v>
      </c>
      <c r="M30" s="22">
        <v>16.45</v>
      </c>
      <c r="N30" s="20">
        <v>4000</v>
      </c>
      <c r="O30" s="20">
        <f t="shared" si="2"/>
        <v>3893.2</v>
      </c>
    </row>
    <row r="31" spans="1:15" ht="23.25">
      <c r="A31" s="17">
        <v>4</v>
      </c>
      <c r="B31" s="17">
        <v>0.45</v>
      </c>
      <c r="C31" s="22">
        <v>1</v>
      </c>
      <c r="D31" s="20">
        <v>4000</v>
      </c>
      <c r="E31" s="20">
        <f t="shared" si="0"/>
        <v>3893.2</v>
      </c>
      <c r="F31" s="21">
        <v>36</v>
      </c>
      <c r="G31" s="22">
        <v>8.4499999999999993</v>
      </c>
      <c r="H31" s="22">
        <v>9</v>
      </c>
      <c r="I31" s="20">
        <v>4000</v>
      </c>
      <c r="J31" s="20">
        <f t="shared" si="1"/>
        <v>3893.2</v>
      </c>
      <c r="K31" s="21">
        <v>68</v>
      </c>
      <c r="L31" s="22">
        <v>16.45</v>
      </c>
      <c r="M31" s="22">
        <v>17</v>
      </c>
      <c r="N31" s="20">
        <v>4000</v>
      </c>
      <c r="O31" s="20">
        <f t="shared" si="2"/>
        <v>3893.2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4000</v>
      </c>
      <c r="E32" s="20">
        <f t="shared" si="0"/>
        <v>3893.2</v>
      </c>
      <c r="F32" s="21">
        <v>37</v>
      </c>
      <c r="G32" s="22">
        <v>9</v>
      </c>
      <c r="H32" s="22">
        <v>9.15</v>
      </c>
      <c r="I32" s="20">
        <v>4000</v>
      </c>
      <c r="J32" s="20">
        <f t="shared" si="1"/>
        <v>3893.2</v>
      </c>
      <c r="K32" s="21">
        <v>69</v>
      </c>
      <c r="L32" s="22">
        <v>17</v>
      </c>
      <c r="M32" s="22">
        <v>17.149999999999999</v>
      </c>
      <c r="N32" s="20">
        <v>4000</v>
      </c>
      <c r="O32" s="20">
        <f t="shared" si="2"/>
        <v>3893.2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4000</v>
      </c>
      <c r="E33" s="20">
        <f t="shared" si="0"/>
        <v>3893.2</v>
      </c>
      <c r="F33" s="21">
        <v>38</v>
      </c>
      <c r="G33" s="22">
        <v>9.15</v>
      </c>
      <c r="H33" s="22">
        <v>9.3000000000000007</v>
      </c>
      <c r="I33" s="20">
        <v>4000</v>
      </c>
      <c r="J33" s="20">
        <f t="shared" si="1"/>
        <v>3893.2</v>
      </c>
      <c r="K33" s="21">
        <v>70</v>
      </c>
      <c r="L33" s="22">
        <v>17.149999999999999</v>
      </c>
      <c r="M33" s="22">
        <v>17.3</v>
      </c>
      <c r="N33" s="20">
        <v>4000</v>
      </c>
      <c r="O33" s="20">
        <f t="shared" si="2"/>
        <v>3893.2</v>
      </c>
    </row>
    <row r="34" spans="1:15" ht="23.25">
      <c r="A34" s="17">
        <v>7</v>
      </c>
      <c r="B34" s="23">
        <v>1.3</v>
      </c>
      <c r="C34" s="19">
        <v>1.45</v>
      </c>
      <c r="D34" s="20">
        <v>4000</v>
      </c>
      <c r="E34" s="20">
        <f t="shared" si="0"/>
        <v>3893.2</v>
      </c>
      <c r="F34" s="21">
        <v>39</v>
      </c>
      <c r="G34" s="22">
        <v>9.3000000000000007</v>
      </c>
      <c r="H34" s="22">
        <v>9.4499999999999993</v>
      </c>
      <c r="I34" s="20">
        <v>4000</v>
      </c>
      <c r="J34" s="20">
        <f t="shared" si="1"/>
        <v>3893.2</v>
      </c>
      <c r="K34" s="21">
        <v>71</v>
      </c>
      <c r="L34" s="22">
        <v>17.3</v>
      </c>
      <c r="M34" s="22">
        <v>17.45</v>
      </c>
      <c r="N34" s="20">
        <v>4000</v>
      </c>
      <c r="O34" s="20">
        <f t="shared" si="2"/>
        <v>3893.2</v>
      </c>
    </row>
    <row r="35" spans="1:15" ht="23.25">
      <c r="A35" s="17">
        <v>8</v>
      </c>
      <c r="B35" s="17">
        <v>1.45</v>
      </c>
      <c r="C35" s="22">
        <v>2</v>
      </c>
      <c r="D35" s="20">
        <v>4000</v>
      </c>
      <c r="E35" s="20">
        <f t="shared" si="0"/>
        <v>3893.2</v>
      </c>
      <c r="F35" s="21">
        <v>40</v>
      </c>
      <c r="G35" s="22">
        <v>9.4499999999999993</v>
      </c>
      <c r="H35" s="22">
        <v>10</v>
      </c>
      <c r="I35" s="20">
        <v>4000</v>
      </c>
      <c r="J35" s="20">
        <f t="shared" si="1"/>
        <v>3893.2</v>
      </c>
      <c r="K35" s="21">
        <v>72</v>
      </c>
      <c r="L35" s="24">
        <v>17.45</v>
      </c>
      <c r="M35" s="22">
        <v>18</v>
      </c>
      <c r="N35" s="20">
        <v>4000</v>
      </c>
      <c r="O35" s="20">
        <f t="shared" si="2"/>
        <v>3893.2</v>
      </c>
    </row>
    <row r="36" spans="1:15" ht="23.25">
      <c r="A36" s="17">
        <v>9</v>
      </c>
      <c r="B36" s="23">
        <v>2</v>
      </c>
      <c r="C36" s="19">
        <v>2.15</v>
      </c>
      <c r="D36" s="20">
        <v>4000</v>
      </c>
      <c r="E36" s="20">
        <f t="shared" si="0"/>
        <v>3893.2</v>
      </c>
      <c r="F36" s="21">
        <v>41</v>
      </c>
      <c r="G36" s="22">
        <v>10</v>
      </c>
      <c r="H36" s="24">
        <v>10.15</v>
      </c>
      <c r="I36" s="20">
        <v>4000</v>
      </c>
      <c r="J36" s="20">
        <f t="shared" si="1"/>
        <v>3893.2</v>
      </c>
      <c r="K36" s="21">
        <v>73</v>
      </c>
      <c r="L36" s="24">
        <v>18</v>
      </c>
      <c r="M36" s="22">
        <v>18.149999999999999</v>
      </c>
      <c r="N36" s="20">
        <v>4000</v>
      </c>
      <c r="O36" s="20">
        <f t="shared" si="2"/>
        <v>3893.2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4000</v>
      </c>
      <c r="E37" s="20">
        <f t="shared" si="0"/>
        <v>3893.2</v>
      </c>
      <c r="F37" s="21">
        <v>42</v>
      </c>
      <c r="G37" s="22">
        <v>10.15</v>
      </c>
      <c r="H37" s="24">
        <v>10.3</v>
      </c>
      <c r="I37" s="20">
        <v>4000</v>
      </c>
      <c r="J37" s="20">
        <f t="shared" si="1"/>
        <v>3893.2</v>
      </c>
      <c r="K37" s="21">
        <v>74</v>
      </c>
      <c r="L37" s="24">
        <v>18.149999999999999</v>
      </c>
      <c r="M37" s="22">
        <v>18.3</v>
      </c>
      <c r="N37" s="20">
        <v>4000</v>
      </c>
      <c r="O37" s="20">
        <f t="shared" si="2"/>
        <v>3893.2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4000</v>
      </c>
      <c r="E38" s="20">
        <f t="shared" si="0"/>
        <v>3893.2</v>
      </c>
      <c r="F38" s="21">
        <v>43</v>
      </c>
      <c r="G38" s="22">
        <v>10.3</v>
      </c>
      <c r="H38" s="24">
        <v>10.45</v>
      </c>
      <c r="I38" s="20">
        <v>4000</v>
      </c>
      <c r="J38" s="20">
        <f t="shared" si="1"/>
        <v>3893.2</v>
      </c>
      <c r="K38" s="21">
        <v>75</v>
      </c>
      <c r="L38" s="24">
        <v>18.3</v>
      </c>
      <c r="M38" s="22">
        <v>18.45</v>
      </c>
      <c r="N38" s="20">
        <v>4000</v>
      </c>
      <c r="O38" s="20">
        <f t="shared" si="2"/>
        <v>3893.2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4000</v>
      </c>
      <c r="E39" s="20">
        <f t="shared" si="0"/>
        <v>3893.2</v>
      </c>
      <c r="F39" s="21">
        <v>44</v>
      </c>
      <c r="G39" s="22">
        <v>10.45</v>
      </c>
      <c r="H39" s="24">
        <v>11</v>
      </c>
      <c r="I39" s="20">
        <v>4000</v>
      </c>
      <c r="J39" s="20">
        <f t="shared" si="1"/>
        <v>3893.2</v>
      </c>
      <c r="K39" s="21">
        <v>76</v>
      </c>
      <c r="L39" s="24">
        <v>18.45</v>
      </c>
      <c r="M39" s="22">
        <v>19</v>
      </c>
      <c r="N39" s="20">
        <v>4000</v>
      </c>
      <c r="O39" s="20">
        <f t="shared" si="2"/>
        <v>3893.2</v>
      </c>
    </row>
    <row r="40" spans="1:15" ht="23.25">
      <c r="A40" s="17">
        <v>13</v>
      </c>
      <c r="B40" s="23">
        <v>3</v>
      </c>
      <c r="C40" s="25">
        <v>3.15</v>
      </c>
      <c r="D40" s="20">
        <v>4000</v>
      </c>
      <c r="E40" s="20">
        <f t="shared" si="0"/>
        <v>3893.2</v>
      </c>
      <c r="F40" s="21">
        <v>45</v>
      </c>
      <c r="G40" s="22">
        <v>11</v>
      </c>
      <c r="H40" s="24">
        <v>11.15</v>
      </c>
      <c r="I40" s="20">
        <v>4000</v>
      </c>
      <c r="J40" s="20">
        <f t="shared" si="1"/>
        <v>3893.2</v>
      </c>
      <c r="K40" s="21">
        <v>77</v>
      </c>
      <c r="L40" s="24">
        <v>19</v>
      </c>
      <c r="M40" s="22">
        <v>19.149999999999999</v>
      </c>
      <c r="N40" s="20">
        <v>4000</v>
      </c>
      <c r="O40" s="20">
        <f t="shared" si="2"/>
        <v>3893.2</v>
      </c>
    </row>
    <row r="41" spans="1:15" ht="23.25">
      <c r="A41" s="17">
        <v>14</v>
      </c>
      <c r="B41" s="17">
        <v>3.15</v>
      </c>
      <c r="C41" s="24">
        <v>3.3</v>
      </c>
      <c r="D41" s="20">
        <v>4000</v>
      </c>
      <c r="E41" s="20">
        <f t="shared" si="0"/>
        <v>3893.2</v>
      </c>
      <c r="F41" s="21">
        <v>46</v>
      </c>
      <c r="G41" s="22">
        <v>11.15</v>
      </c>
      <c r="H41" s="24">
        <v>11.3</v>
      </c>
      <c r="I41" s="20">
        <v>4000</v>
      </c>
      <c r="J41" s="20">
        <f t="shared" si="1"/>
        <v>3893.2</v>
      </c>
      <c r="K41" s="21">
        <v>78</v>
      </c>
      <c r="L41" s="24">
        <v>19.149999999999999</v>
      </c>
      <c r="M41" s="22">
        <v>19.3</v>
      </c>
      <c r="N41" s="20">
        <v>4000</v>
      </c>
      <c r="O41" s="20">
        <f t="shared" si="2"/>
        <v>3893.2</v>
      </c>
    </row>
    <row r="42" spans="1:15" ht="23.25">
      <c r="A42" s="17">
        <v>15</v>
      </c>
      <c r="B42" s="23">
        <v>3.3</v>
      </c>
      <c r="C42" s="25">
        <v>3.45</v>
      </c>
      <c r="D42" s="20">
        <v>4000</v>
      </c>
      <c r="E42" s="20">
        <f t="shared" si="0"/>
        <v>3893.2</v>
      </c>
      <c r="F42" s="21">
        <v>47</v>
      </c>
      <c r="G42" s="22">
        <v>11.3</v>
      </c>
      <c r="H42" s="24">
        <v>11.45</v>
      </c>
      <c r="I42" s="20">
        <v>4000</v>
      </c>
      <c r="J42" s="20">
        <f t="shared" si="1"/>
        <v>3893.2</v>
      </c>
      <c r="K42" s="21">
        <v>79</v>
      </c>
      <c r="L42" s="24">
        <v>19.3</v>
      </c>
      <c r="M42" s="22">
        <v>19.45</v>
      </c>
      <c r="N42" s="20">
        <v>4000</v>
      </c>
      <c r="O42" s="20">
        <f t="shared" si="2"/>
        <v>3893.2</v>
      </c>
    </row>
    <row r="43" spans="1:15" ht="23.25">
      <c r="A43" s="17">
        <v>16</v>
      </c>
      <c r="B43" s="17">
        <v>3.45</v>
      </c>
      <c r="C43" s="24">
        <v>4</v>
      </c>
      <c r="D43" s="20">
        <v>4000</v>
      </c>
      <c r="E43" s="20">
        <f t="shared" si="0"/>
        <v>3893.2</v>
      </c>
      <c r="F43" s="21">
        <v>48</v>
      </c>
      <c r="G43" s="22">
        <v>11.45</v>
      </c>
      <c r="H43" s="24">
        <v>12</v>
      </c>
      <c r="I43" s="20">
        <v>4000</v>
      </c>
      <c r="J43" s="20">
        <f t="shared" si="1"/>
        <v>3893.2</v>
      </c>
      <c r="K43" s="21">
        <v>80</v>
      </c>
      <c r="L43" s="24">
        <v>19.45</v>
      </c>
      <c r="M43" s="22">
        <v>20</v>
      </c>
      <c r="N43" s="20">
        <v>4000</v>
      </c>
      <c r="O43" s="20">
        <f t="shared" si="2"/>
        <v>3893.2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4000</v>
      </c>
      <c r="E44" s="20">
        <f t="shared" si="0"/>
        <v>3893.2</v>
      </c>
      <c r="F44" s="21">
        <v>49</v>
      </c>
      <c r="G44" s="22">
        <v>12</v>
      </c>
      <c r="H44" s="24">
        <v>12.15</v>
      </c>
      <c r="I44" s="20">
        <v>4000</v>
      </c>
      <c r="J44" s="20">
        <f t="shared" si="1"/>
        <v>3893.2</v>
      </c>
      <c r="K44" s="21">
        <v>81</v>
      </c>
      <c r="L44" s="24">
        <v>20</v>
      </c>
      <c r="M44" s="22">
        <v>20.149999999999999</v>
      </c>
      <c r="N44" s="20">
        <v>4000</v>
      </c>
      <c r="O44" s="20">
        <f t="shared" si="2"/>
        <v>3893.2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4000</v>
      </c>
      <c r="E45" s="20">
        <f t="shared" si="0"/>
        <v>3893.2</v>
      </c>
      <c r="F45" s="21">
        <v>50</v>
      </c>
      <c r="G45" s="22">
        <v>12.15</v>
      </c>
      <c r="H45" s="24">
        <v>12.3</v>
      </c>
      <c r="I45" s="20">
        <v>4000</v>
      </c>
      <c r="J45" s="20">
        <f t="shared" si="1"/>
        <v>3893.2</v>
      </c>
      <c r="K45" s="21">
        <v>82</v>
      </c>
      <c r="L45" s="24">
        <v>20.149999999999999</v>
      </c>
      <c r="M45" s="22">
        <v>20.3</v>
      </c>
      <c r="N45" s="20">
        <v>4000</v>
      </c>
      <c r="O45" s="20">
        <f t="shared" si="2"/>
        <v>3893.2</v>
      </c>
    </row>
    <row r="46" spans="1:15" ht="23.25">
      <c r="A46" s="17">
        <v>19</v>
      </c>
      <c r="B46" s="23">
        <v>4.3</v>
      </c>
      <c r="C46" s="25">
        <v>4.45</v>
      </c>
      <c r="D46" s="20">
        <v>4000</v>
      </c>
      <c r="E46" s="20">
        <f t="shared" si="0"/>
        <v>3893.2</v>
      </c>
      <c r="F46" s="21">
        <v>51</v>
      </c>
      <c r="G46" s="22">
        <v>12.3</v>
      </c>
      <c r="H46" s="24">
        <v>12.45</v>
      </c>
      <c r="I46" s="20">
        <v>4000</v>
      </c>
      <c r="J46" s="20">
        <f t="shared" si="1"/>
        <v>3893.2</v>
      </c>
      <c r="K46" s="21">
        <v>83</v>
      </c>
      <c r="L46" s="24">
        <v>20.3</v>
      </c>
      <c r="M46" s="22">
        <v>20.45</v>
      </c>
      <c r="N46" s="20">
        <v>4000</v>
      </c>
      <c r="O46" s="20">
        <f t="shared" si="2"/>
        <v>3893.2</v>
      </c>
    </row>
    <row r="47" spans="1:15" ht="23.25">
      <c r="A47" s="17">
        <v>20</v>
      </c>
      <c r="B47" s="17">
        <v>4.45</v>
      </c>
      <c r="C47" s="24">
        <v>5</v>
      </c>
      <c r="D47" s="20">
        <v>4000</v>
      </c>
      <c r="E47" s="20">
        <f t="shared" si="0"/>
        <v>3893.2</v>
      </c>
      <c r="F47" s="21">
        <v>52</v>
      </c>
      <c r="G47" s="22">
        <v>12.45</v>
      </c>
      <c r="H47" s="24">
        <v>13</v>
      </c>
      <c r="I47" s="20">
        <v>4000</v>
      </c>
      <c r="J47" s="20">
        <f t="shared" si="1"/>
        <v>3893.2</v>
      </c>
      <c r="K47" s="21">
        <v>84</v>
      </c>
      <c r="L47" s="24">
        <v>20.45</v>
      </c>
      <c r="M47" s="22">
        <v>21</v>
      </c>
      <c r="N47" s="20">
        <v>4000</v>
      </c>
      <c r="O47" s="20">
        <f t="shared" si="2"/>
        <v>3893.2</v>
      </c>
    </row>
    <row r="48" spans="1:15" ht="23.25">
      <c r="A48" s="17">
        <v>21</v>
      </c>
      <c r="B48" s="22">
        <v>5</v>
      </c>
      <c r="C48" s="25">
        <v>5.15</v>
      </c>
      <c r="D48" s="20">
        <v>4000</v>
      </c>
      <c r="E48" s="20">
        <f t="shared" si="0"/>
        <v>3893.2</v>
      </c>
      <c r="F48" s="21">
        <v>53</v>
      </c>
      <c r="G48" s="22">
        <v>13</v>
      </c>
      <c r="H48" s="24">
        <v>13.15</v>
      </c>
      <c r="I48" s="20">
        <v>4000</v>
      </c>
      <c r="J48" s="20">
        <f t="shared" si="1"/>
        <v>3893.2</v>
      </c>
      <c r="K48" s="21">
        <v>85</v>
      </c>
      <c r="L48" s="24">
        <v>21</v>
      </c>
      <c r="M48" s="22">
        <v>21.15</v>
      </c>
      <c r="N48" s="20">
        <v>4000</v>
      </c>
      <c r="O48" s="20">
        <f t="shared" si="2"/>
        <v>3893.2</v>
      </c>
    </row>
    <row r="49" spans="1:18" ht="23.25">
      <c r="A49" s="17">
        <v>22</v>
      </c>
      <c r="B49" s="19">
        <v>5.15</v>
      </c>
      <c r="C49" s="24">
        <v>5.3</v>
      </c>
      <c r="D49" s="20">
        <v>4000</v>
      </c>
      <c r="E49" s="20">
        <f t="shared" si="0"/>
        <v>3893.2</v>
      </c>
      <c r="F49" s="21">
        <v>54</v>
      </c>
      <c r="G49" s="22">
        <v>13.15</v>
      </c>
      <c r="H49" s="24">
        <v>13.3</v>
      </c>
      <c r="I49" s="20">
        <v>4000</v>
      </c>
      <c r="J49" s="20">
        <f t="shared" si="1"/>
        <v>3893.2</v>
      </c>
      <c r="K49" s="21">
        <v>86</v>
      </c>
      <c r="L49" s="24">
        <v>21.15</v>
      </c>
      <c r="M49" s="22">
        <v>21.3</v>
      </c>
      <c r="N49" s="20">
        <v>4000</v>
      </c>
      <c r="O49" s="20">
        <f t="shared" si="2"/>
        <v>3893.2</v>
      </c>
    </row>
    <row r="50" spans="1:18" ht="23.25">
      <c r="A50" s="17">
        <v>23</v>
      </c>
      <c r="B50" s="22">
        <v>5.3</v>
      </c>
      <c r="C50" s="25">
        <v>5.45</v>
      </c>
      <c r="D50" s="20">
        <v>4000</v>
      </c>
      <c r="E50" s="20">
        <f t="shared" si="0"/>
        <v>3893.2</v>
      </c>
      <c r="F50" s="21">
        <v>55</v>
      </c>
      <c r="G50" s="22">
        <v>13.3</v>
      </c>
      <c r="H50" s="24">
        <v>13.45</v>
      </c>
      <c r="I50" s="20">
        <v>4000</v>
      </c>
      <c r="J50" s="20">
        <f t="shared" si="1"/>
        <v>3893.2</v>
      </c>
      <c r="K50" s="21">
        <v>87</v>
      </c>
      <c r="L50" s="24">
        <v>21.3</v>
      </c>
      <c r="M50" s="22">
        <v>21.45</v>
      </c>
      <c r="N50" s="20">
        <v>4000</v>
      </c>
      <c r="O50" s="20">
        <f t="shared" si="2"/>
        <v>3893.2</v>
      </c>
    </row>
    <row r="51" spans="1:18" ht="23.25">
      <c r="A51" s="17">
        <v>24</v>
      </c>
      <c r="B51" s="19">
        <v>5.45</v>
      </c>
      <c r="C51" s="24">
        <v>6</v>
      </c>
      <c r="D51" s="20">
        <v>4000</v>
      </c>
      <c r="E51" s="20">
        <f t="shared" si="0"/>
        <v>3893.2</v>
      </c>
      <c r="F51" s="21">
        <v>56</v>
      </c>
      <c r="G51" s="22">
        <v>13.45</v>
      </c>
      <c r="H51" s="24">
        <v>14</v>
      </c>
      <c r="I51" s="20">
        <v>4000</v>
      </c>
      <c r="J51" s="20">
        <f t="shared" si="1"/>
        <v>3893.2</v>
      </c>
      <c r="K51" s="21">
        <v>88</v>
      </c>
      <c r="L51" s="24">
        <v>21.45</v>
      </c>
      <c r="M51" s="22">
        <v>22</v>
      </c>
      <c r="N51" s="20">
        <v>4000</v>
      </c>
      <c r="O51" s="20">
        <f t="shared" si="2"/>
        <v>3893.2</v>
      </c>
    </row>
    <row r="52" spans="1:18" ht="23.25">
      <c r="A52" s="17">
        <v>25</v>
      </c>
      <c r="B52" s="22">
        <v>6</v>
      </c>
      <c r="C52" s="25">
        <v>6.15</v>
      </c>
      <c r="D52" s="20">
        <v>4000</v>
      </c>
      <c r="E52" s="20">
        <f t="shared" si="0"/>
        <v>3893.2</v>
      </c>
      <c r="F52" s="21">
        <v>57</v>
      </c>
      <c r="G52" s="22">
        <v>14</v>
      </c>
      <c r="H52" s="24">
        <v>14.15</v>
      </c>
      <c r="I52" s="20">
        <v>4000</v>
      </c>
      <c r="J52" s="20">
        <f t="shared" si="1"/>
        <v>3893.2</v>
      </c>
      <c r="K52" s="21">
        <v>89</v>
      </c>
      <c r="L52" s="24">
        <v>22</v>
      </c>
      <c r="M52" s="22">
        <v>22.15</v>
      </c>
      <c r="N52" s="20">
        <v>4000</v>
      </c>
      <c r="O52" s="20">
        <f t="shared" si="2"/>
        <v>3893.2</v>
      </c>
    </row>
    <row r="53" spans="1:18" ht="23.25">
      <c r="A53" s="17">
        <v>26</v>
      </c>
      <c r="B53" s="19">
        <v>6.15</v>
      </c>
      <c r="C53" s="24">
        <v>6.3</v>
      </c>
      <c r="D53" s="20">
        <v>4000</v>
      </c>
      <c r="E53" s="20">
        <f t="shared" si="0"/>
        <v>3893.2</v>
      </c>
      <c r="F53" s="21">
        <v>58</v>
      </c>
      <c r="G53" s="22">
        <v>14.15</v>
      </c>
      <c r="H53" s="24">
        <v>14.3</v>
      </c>
      <c r="I53" s="20">
        <v>4000</v>
      </c>
      <c r="J53" s="20">
        <f t="shared" si="1"/>
        <v>3893.2</v>
      </c>
      <c r="K53" s="21">
        <v>90</v>
      </c>
      <c r="L53" s="24">
        <v>22.15</v>
      </c>
      <c r="M53" s="22">
        <v>22.3</v>
      </c>
      <c r="N53" s="20">
        <v>4000</v>
      </c>
      <c r="O53" s="20">
        <f t="shared" si="2"/>
        <v>3893.2</v>
      </c>
    </row>
    <row r="54" spans="1:18" ht="23.25">
      <c r="A54" s="17">
        <v>27</v>
      </c>
      <c r="B54" s="22">
        <v>6.3</v>
      </c>
      <c r="C54" s="25">
        <v>6.45</v>
      </c>
      <c r="D54" s="20">
        <v>4000</v>
      </c>
      <c r="E54" s="20">
        <f t="shared" si="0"/>
        <v>3893.2</v>
      </c>
      <c r="F54" s="21">
        <v>59</v>
      </c>
      <c r="G54" s="22">
        <v>14.3</v>
      </c>
      <c r="H54" s="24">
        <v>14.45</v>
      </c>
      <c r="I54" s="20">
        <v>4000</v>
      </c>
      <c r="J54" s="20">
        <f t="shared" si="1"/>
        <v>3893.2</v>
      </c>
      <c r="K54" s="21">
        <v>91</v>
      </c>
      <c r="L54" s="24">
        <v>22.3</v>
      </c>
      <c r="M54" s="22">
        <v>22.45</v>
      </c>
      <c r="N54" s="20">
        <v>4000</v>
      </c>
      <c r="O54" s="20">
        <f t="shared" si="2"/>
        <v>3893.2</v>
      </c>
    </row>
    <row r="55" spans="1:18" ht="23.25">
      <c r="A55" s="17">
        <v>28</v>
      </c>
      <c r="B55" s="19">
        <v>6.45</v>
      </c>
      <c r="C55" s="24">
        <v>7</v>
      </c>
      <c r="D55" s="20">
        <v>4000</v>
      </c>
      <c r="E55" s="20">
        <f t="shared" si="0"/>
        <v>3893.2</v>
      </c>
      <c r="F55" s="21">
        <v>60</v>
      </c>
      <c r="G55" s="22">
        <v>14.45</v>
      </c>
      <c r="H55" s="22">
        <v>15</v>
      </c>
      <c r="I55" s="20">
        <v>4000</v>
      </c>
      <c r="J55" s="20">
        <f t="shared" si="1"/>
        <v>3893.2</v>
      </c>
      <c r="K55" s="21">
        <v>92</v>
      </c>
      <c r="L55" s="24">
        <v>22.45</v>
      </c>
      <c r="M55" s="22">
        <v>23</v>
      </c>
      <c r="N55" s="20">
        <v>4000</v>
      </c>
      <c r="O55" s="20">
        <f t="shared" si="2"/>
        <v>3893.2</v>
      </c>
    </row>
    <row r="56" spans="1:18" ht="23.25">
      <c r="A56" s="17">
        <v>29</v>
      </c>
      <c r="B56" s="22">
        <v>7</v>
      </c>
      <c r="C56" s="25">
        <v>7.15</v>
      </c>
      <c r="D56" s="20">
        <v>4000</v>
      </c>
      <c r="E56" s="20">
        <f t="shared" si="0"/>
        <v>3893.2</v>
      </c>
      <c r="F56" s="21">
        <v>61</v>
      </c>
      <c r="G56" s="22">
        <v>15</v>
      </c>
      <c r="H56" s="22">
        <v>15.15</v>
      </c>
      <c r="I56" s="20">
        <v>4000</v>
      </c>
      <c r="J56" s="20">
        <f t="shared" si="1"/>
        <v>3893.2</v>
      </c>
      <c r="K56" s="21">
        <v>93</v>
      </c>
      <c r="L56" s="24">
        <v>23</v>
      </c>
      <c r="M56" s="22">
        <v>23.15</v>
      </c>
      <c r="N56" s="20">
        <v>4000</v>
      </c>
      <c r="O56" s="20">
        <f t="shared" si="2"/>
        <v>3893.2</v>
      </c>
    </row>
    <row r="57" spans="1:18" ht="23.25">
      <c r="A57" s="17">
        <v>30</v>
      </c>
      <c r="B57" s="19">
        <v>7.15</v>
      </c>
      <c r="C57" s="24">
        <v>7.3</v>
      </c>
      <c r="D57" s="20">
        <v>4000</v>
      </c>
      <c r="E57" s="20">
        <f t="shared" si="0"/>
        <v>3893.2</v>
      </c>
      <c r="F57" s="21">
        <v>62</v>
      </c>
      <c r="G57" s="22">
        <v>15.15</v>
      </c>
      <c r="H57" s="22">
        <v>15.3</v>
      </c>
      <c r="I57" s="20">
        <v>4000</v>
      </c>
      <c r="J57" s="20">
        <f t="shared" si="1"/>
        <v>3893.2</v>
      </c>
      <c r="K57" s="21">
        <v>94</v>
      </c>
      <c r="L57" s="22">
        <v>23.15</v>
      </c>
      <c r="M57" s="22">
        <v>23.3</v>
      </c>
      <c r="N57" s="20">
        <v>4000</v>
      </c>
      <c r="O57" s="20">
        <f t="shared" si="2"/>
        <v>3893.2</v>
      </c>
    </row>
    <row r="58" spans="1:18" ht="23.25">
      <c r="A58" s="17">
        <v>31</v>
      </c>
      <c r="B58" s="22">
        <v>7.3</v>
      </c>
      <c r="C58" s="25">
        <v>7.45</v>
      </c>
      <c r="D58" s="20">
        <v>4000</v>
      </c>
      <c r="E58" s="20">
        <f t="shared" si="0"/>
        <v>3893.2</v>
      </c>
      <c r="F58" s="21">
        <v>63</v>
      </c>
      <c r="G58" s="22">
        <v>15.3</v>
      </c>
      <c r="H58" s="22">
        <v>15.45</v>
      </c>
      <c r="I58" s="20">
        <v>4000</v>
      </c>
      <c r="J58" s="20">
        <f t="shared" si="1"/>
        <v>3893.2</v>
      </c>
      <c r="K58" s="21">
        <v>95</v>
      </c>
      <c r="L58" s="22">
        <v>23.3</v>
      </c>
      <c r="M58" s="22">
        <v>23.45</v>
      </c>
      <c r="N58" s="20">
        <v>4000</v>
      </c>
      <c r="O58" s="20">
        <f t="shared" si="2"/>
        <v>3893.2</v>
      </c>
    </row>
    <row r="59" spans="1:18" ht="23.25">
      <c r="A59" s="17">
        <v>32</v>
      </c>
      <c r="B59" s="19">
        <v>7.45</v>
      </c>
      <c r="C59" s="24">
        <v>8</v>
      </c>
      <c r="D59" s="20">
        <v>4000</v>
      </c>
      <c r="E59" s="20">
        <f t="shared" si="0"/>
        <v>3893.2</v>
      </c>
      <c r="F59" s="21">
        <v>64</v>
      </c>
      <c r="G59" s="22">
        <v>15.45</v>
      </c>
      <c r="H59" s="22">
        <v>16</v>
      </c>
      <c r="I59" s="20">
        <v>4000</v>
      </c>
      <c r="J59" s="20">
        <f t="shared" si="1"/>
        <v>3893.2</v>
      </c>
      <c r="K59" s="26">
        <v>96</v>
      </c>
      <c r="L59" s="22">
        <v>23.45</v>
      </c>
      <c r="M59" s="27">
        <v>24</v>
      </c>
      <c r="N59" s="20">
        <v>4000</v>
      </c>
      <c r="O59" s="20">
        <f t="shared" si="2"/>
        <v>3893.2</v>
      </c>
    </row>
    <row r="60" spans="1:18" ht="23.25">
      <c r="A60" s="28"/>
      <c r="B60" s="29"/>
      <c r="C60" s="30"/>
      <c r="D60" s="31">
        <f>SUM(D28:D59)</f>
        <v>128000</v>
      </c>
      <c r="E60" s="32">
        <f>SUM(E28:E59)</f>
        <v>124582.39999999994</v>
      </c>
      <c r="F60" s="33"/>
      <c r="G60" s="34"/>
      <c r="H60" s="34"/>
      <c r="I60" s="32">
        <f>SUM(I28:I59)</f>
        <v>128000</v>
      </c>
      <c r="J60" s="31">
        <f>SUM(J28:J59)</f>
        <v>124582.39999999994</v>
      </c>
      <c r="K60" s="33"/>
      <c r="L60" s="34"/>
      <c r="M60" s="34"/>
      <c r="N60" s="31">
        <f>SUM(N28:N59)</f>
        <v>128000</v>
      </c>
      <c r="O60" s="32">
        <f>SUM(O28:O59)</f>
        <v>124582.39999999994</v>
      </c>
      <c r="P60" s="12"/>
      <c r="Q60" s="35"/>
      <c r="R60" s="12"/>
    </row>
    <row r="64" spans="1:18">
      <c r="A64" t="s">
        <v>78</v>
      </c>
      <c r="B64">
        <f>SUM(D60,I60,N60)/(4000*1000)</f>
        <v>9.6000000000000002E-2</v>
      </c>
      <c r="C64">
        <f>ROUNDDOWN(SUM(E60,J60,O60)/(4000*1000),4)</f>
        <v>9.3399999999999997E-2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6" workbookViewId="0">
      <selection activeCell="F26" sqref="F26"/>
    </sheetView>
  </sheetViews>
  <sheetFormatPr defaultColWidth="9.140625" defaultRowHeight="12.75"/>
  <cols>
    <col min="1" max="15" width="12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80</v>
      </c>
      <c r="N12" s="2" t="s">
        <v>81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D28*(100-2.67)/100</f>
        <v>4000.2629999999999</v>
      </c>
      <c r="F28" s="21">
        <v>33</v>
      </c>
      <c r="G28" s="22">
        <v>8</v>
      </c>
      <c r="H28" s="22">
        <v>8.15</v>
      </c>
      <c r="I28" s="20">
        <v>4110</v>
      </c>
      <c r="J28" s="20">
        <f t="shared" ref="J28:J59" si="1">I28*(100-2.67)/100</f>
        <v>4000.2629999999999</v>
      </c>
      <c r="K28" s="21">
        <v>65</v>
      </c>
      <c r="L28" s="22">
        <v>16</v>
      </c>
      <c r="M28" s="22">
        <v>16.149999999999999</v>
      </c>
      <c r="N28" s="20">
        <v>4110</v>
      </c>
      <c r="O28" s="20">
        <f t="shared" ref="O28:O59" si="2">N28*(100-2.67)/100</f>
        <v>4000.2629999999999</v>
      </c>
    </row>
    <row r="29" spans="1:15" ht="23.25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4000.2629999999999</v>
      </c>
      <c r="F29" s="21">
        <v>34</v>
      </c>
      <c r="G29" s="22">
        <v>8.15</v>
      </c>
      <c r="H29" s="22">
        <v>8.3000000000000007</v>
      </c>
      <c r="I29" s="20">
        <v>4110</v>
      </c>
      <c r="J29" s="20">
        <f t="shared" si="1"/>
        <v>4000.2629999999999</v>
      </c>
      <c r="K29" s="21">
        <v>66</v>
      </c>
      <c r="L29" s="22">
        <v>16.149999999999999</v>
      </c>
      <c r="M29" s="22">
        <v>16.3</v>
      </c>
      <c r="N29" s="20">
        <v>4110</v>
      </c>
      <c r="O29" s="20">
        <f t="shared" si="2"/>
        <v>4000.2629999999999</v>
      </c>
    </row>
    <row r="30" spans="1:15" ht="23.25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4000.2629999999999</v>
      </c>
      <c r="F30" s="21">
        <v>35</v>
      </c>
      <c r="G30" s="22">
        <v>8.3000000000000007</v>
      </c>
      <c r="H30" s="22">
        <v>8.4499999999999993</v>
      </c>
      <c r="I30" s="20">
        <v>4110</v>
      </c>
      <c r="J30" s="20">
        <f t="shared" si="1"/>
        <v>4000.2629999999999</v>
      </c>
      <c r="K30" s="21">
        <v>67</v>
      </c>
      <c r="L30" s="22">
        <v>16.3</v>
      </c>
      <c r="M30" s="22">
        <v>16.45</v>
      </c>
      <c r="N30" s="20">
        <v>4110</v>
      </c>
      <c r="O30" s="20">
        <f t="shared" si="2"/>
        <v>4000.2629999999999</v>
      </c>
    </row>
    <row r="31" spans="1:15" ht="23.25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4000.2629999999999</v>
      </c>
      <c r="F31" s="21">
        <v>36</v>
      </c>
      <c r="G31" s="22">
        <v>8.4499999999999993</v>
      </c>
      <c r="H31" s="22">
        <v>9</v>
      </c>
      <c r="I31" s="20">
        <v>4110</v>
      </c>
      <c r="J31" s="20">
        <f t="shared" si="1"/>
        <v>4000.2629999999999</v>
      </c>
      <c r="K31" s="21">
        <v>68</v>
      </c>
      <c r="L31" s="22">
        <v>16.45</v>
      </c>
      <c r="M31" s="22">
        <v>17</v>
      </c>
      <c r="N31" s="20">
        <v>4110</v>
      </c>
      <c r="O31" s="20">
        <f t="shared" si="2"/>
        <v>4000.2629999999999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4000.2629999999999</v>
      </c>
      <c r="F32" s="21">
        <v>37</v>
      </c>
      <c r="G32" s="22">
        <v>9</v>
      </c>
      <c r="H32" s="22">
        <v>9.15</v>
      </c>
      <c r="I32" s="20">
        <v>4110</v>
      </c>
      <c r="J32" s="20">
        <f t="shared" si="1"/>
        <v>4000.2629999999999</v>
      </c>
      <c r="K32" s="21">
        <v>69</v>
      </c>
      <c r="L32" s="22">
        <v>17</v>
      </c>
      <c r="M32" s="22">
        <v>17.149999999999999</v>
      </c>
      <c r="N32" s="20">
        <v>4110</v>
      </c>
      <c r="O32" s="20">
        <f t="shared" si="2"/>
        <v>4000.2629999999999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4000.2629999999999</v>
      </c>
      <c r="F33" s="21">
        <v>38</v>
      </c>
      <c r="G33" s="22">
        <v>9.15</v>
      </c>
      <c r="H33" s="22">
        <v>9.3000000000000007</v>
      </c>
      <c r="I33" s="20">
        <v>4110</v>
      </c>
      <c r="J33" s="20">
        <f t="shared" si="1"/>
        <v>4000.2629999999999</v>
      </c>
      <c r="K33" s="21">
        <v>70</v>
      </c>
      <c r="L33" s="22">
        <v>17.149999999999999</v>
      </c>
      <c r="M33" s="22">
        <v>17.3</v>
      </c>
      <c r="N33" s="20">
        <v>4110</v>
      </c>
      <c r="O33" s="20">
        <f t="shared" si="2"/>
        <v>4000.2629999999999</v>
      </c>
    </row>
    <row r="34" spans="1:15" ht="23.25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4000.2629999999999</v>
      </c>
      <c r="F34" s="21">
        <v>39</v>
      </c>
      <c r="G34" s="22">
        <v>9.3000000000000007</v>
      </c>
      <c r="H34" s="22">
        <v>9.4499999999999993</v>
      </c>
      <c r="I34" s="20">
        <v>4110</v>
      </c>
      <c r="J34" s="20">
        <f t="shared" si="1"/>
        <v>4000.2629999999999</v>
      </c>
      <c r="K34" s="21">
        <v>71</v>
      </c>
      <c r="L34" s="22">
        <v>17.3</v>
      </c>
      <c r="M34" s="22">
        <v>17.45</v>
      </c>
      <c r="N34" s="20">
        <v>4110</v>
      </c>
      <c r="O34" s="20">
        <f t="shared" si="2"/>
        <v>4000.2629999999999</v>
      </c>
    </row>
    <row r="35" spans="1:15" ht="23.25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4000.2629999999999</v>
      </c>
      <c r="F35" s="21">
        <v>40</v>
      </c>
      <c r="G35" s="22">
        <v>9.4499999999999993</v>
      </c>
      <c r="H35" s="22">
        <v>10</v>
      </c>
      <c r="I35" s="20">
        <v>4110</v>
      </c>
      <c r="J35" s="20">
        <f t="shared" si="1"/>
        <v>4000.2629999999999</v>
      </c>
      <c r="K35" s="21">
        <v>72</v>
      </c>
      <c r="L35" s="24">
        <v>17.45</v>
      </c>
      <c r="M35" s="22">
        <v>18</v>
      </c>
      <c r="N35" s="20">
        <v>4110</v>
      </c>
      <c r="O35" s="20">
        <f t="shared" si="2"/>
        <v>4000.2629999999999</v>
      </c>
    </row>
    <row r="36" spans="1:15" ht="23.25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4000.2629999999999</v>
      </c>
      <c r="F36" s="21">
        <v>41</v>
      </c>
      <c r="G36" s="22">
        <v>10</v>
      </c>
      <c r="H36" s="24">
        <v>10.15</v>
      </c>
      <c r="I36" s="20">
        <v>4110</v>
      </c>
      <c r="J36" s="20">
        <f t="shared" si="1"/>
        <v>4000.2629999999999</v>
      </c>
      <c r="K36" s="21">
        <v>73</v>
      </c>
      <c r="L36" s="24">
        <v>18</v>
      </c>
      <c r="M36" s="22">
        <v>18.149999999999999</v>
      </c>
      <c r="N36" s="20">
        <v>4110</v>
      </c>
      <c r="O36" s="20">
        <f t="shared" si="2"/>
        <v>4000.2629999999999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4000.2629999999999</v>
      </c>
      <c r="F37" s="21">
        <v>42</v>
      </c>
      <c r="G37" s="22">
        <v>10.15</v>
      </c>
      <c r="H37" s="24">
        <v>10.3</v>
      </c>
      <c r="I37" s="20">
        <v>4110</v>
      </c>
      <c r="J37" s="20">
        <f t="shared" si="1"/>
        <v>4000.2629999999999</v>
      </c>
      <c r="K37" s="21">
        <v>74</v>
      </c>
      <c r="L37" s="24">
        <v>18.149999999999999</v>
      </c>
      <c r="M37" s="22">
        <v>18.3</v>
      </c>
      <c r="N37" s="20">
        <v>4110</v>
      </c>
      <c r="O37" s="20">
        <f t="shared" si="2"/>
        <v>4000.2629999999999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4000.2629999999999</v>
      </c>
      <c r="F38" s="21">
        <v>43</v>
      </c>
      <c r="G38" s="22">
        <v>10.3</v>
      </c>
      <c r="H38" s="24">
        <v>10.45</v>
      </c>
      <c r="I38" s="20">
        <v>4110</v>
      </c>
      <c r="J38" s="20">
        <f t="shared" si="1"/>
        <v>4000.2629999999999</v>
      </c>
      <c r="K38" s="21">
        <v>75</v>
      </c>
      <c r="L38" s="24">
        <v>18.3</v>
      </c>
      <c r="M38" s="22">
        <v>18.45</v>
      </c>
      <c r="N38" s="20">
        <v>4110</v>
      </c>
      <c r="O38" s="20">
        <f t="shared" si="2"/>
        <v>4000.2629999999999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4000.2629999999999</v>
      </c>
      <c r="F39" s="21">
        <v>44</v>
      </c>
      <c r="G39" s="22">
        <v>10.45</v>
      </c>
      <c r="H39" s="24">
        <v>11</v>
      </c>
      <c r="I39" s="20">
        <v>4110</v>
      </c>
      <c r="J39" s="20">
        <f t="shared" si="1"/>
        <v>4000.2629999999999</v>
      </c>
      <c r="K39" s="21">
        <v>76</v>
      </c>
      <c r="L39" s="24">
        <v>18.45</v>
      </c>
      <c r="M39" s="22">
        <v>19</v>
      </c>
      <c r="N39" s="20">
        <v>4110</v>
      </c>
      <c r="O39" s="20">
        <f t="shared" si="2"/>
        <v>4000.2629999999999</v>
      </c>
    </row>
    <row r="40" spans="1:15" ht="23.25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4000.2629999999999</v>
      </c>
      <c r="F40" s="21">
        <v>45</v>
      </c>
      <c r="G40" s="22">
        <v>11</v>
      </c>
      <c r="H40" s="24">
        <v>11.15</v>
      </c>
      <c r="I40" s="20">
        <v>4110</v>
      </c>
      <c r="J40" s="20">
        <f t="shared" si="1"/>
        <v>4000.2629999999999</v>
      </c>
      <c r="K40" s="21">
        <v>77</v>
      </c>
      <c r="L40" s="24">
        <v>19</v>
      </c>
      <c r="M40" s="22">
        <v>19.149999999999999</v>
      </c>
      <c r="N40" s="20">
        <v>4110</v>
      </c>
      <c r="O40" s="20">
        <f t="shared" si="2"/>
        <v>4000.2629999999999</v>
      </c>
    </row>
    <row r="41" spans="1:15" ht="23.25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4000.2629999999999</v>
      </c>
      <c r="F41" s="21">
        <v>46</v>
      </c>
      <c r="G41" s="22">
        <v>11.15</v>
      </c>
      <c r="H41" s="24">
        <v>11.3</v>
      </c>
      <c r="I41" s="20">
        <v>4110</v>
      </c>
      <c r="J41" s="20">
        <f t="shared" si="1"/>
        <v>4000.2629999999999</v>
      </c>
      <c r="K41" s="21">
        <v>78</v>
      </c>
      <c r="L41" s="24">
        <v>19.149999999999999</v>
      </c>
      <c r="M41" s="22">
        <v>19.3</v>
      </c>
      <c r="N41" s="20">
        <v>4110</v>
      </c>
      <c r="O41" s="20">
        <f t="shared" si="2"/>
        <v>4000.2629999999999</v>
      </c>
    </row>
    <row r="42" spans="1:15" ht="23.25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4000.2629999999999</v>
      </c>
      <c r="F42" s="21">
        <v>47</v>
      </c>
      <c r="G42" s="22">
        <v>11.3</v>
      </c>
      <c r="H42" s="24">
        <v>11.45</v>
      </c>
      <c r="I42" s="20">
        <v>4110</v>
      </c>
      <c r="J42" s="20">
        <f t="shared" si="1"/>
        <v>4000.2629999999999</v>
      </c>
      <c r="K42" s="21">
        <v>79</v>
      </c>
      <c r="L42" s="24">
        <v>19.3</v>
      </c>
      <c r="M42" s="22">
        <v>19.45</v>
      </c>
      <c r="N42" s="20">
        <v>4110</v>
      </c>
      <c r="O42" s="20">
        <f t="shared" si="2"/>
        <v>4000.2629999999999</v>
      </c>
    </row>
    <row r="43" spans="1:15" ht="23.25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4000.2629999999999</v>
      </c>
      <c r="F43" s="21">
        <v>48</v>
      </c>
      <c r="G43" s="22">
        <v>11.45</v>
      </c>
      <c r="H43" s="24">
        <v>12</v>
      </c>
      <c r="I43" s="20">
        <v>4110</v>
      </c>
      <c r="J43" s="20">
        <f t="shared" si="1"/>
        <v>4000.2629999999999</v>
      </c>
      <c r="K43" s="21">
        <v>80</v>
      </c>
      <c r="L43" s="24">
        <v>19.45</v>
      </c>
      <c r="M43" s="22">
        <v>20</v>
      </c>
      <c r="N43" s="20">
        <v>4110</v>
      </c>
      <c r="O43" s="20">
        <f t="shared" si="2"/>
        <v>4000.2629999999999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4000.2629999999999</v>
      </c>
      <c r="F44" s="21">
        <v>49</v>
      </c>
      <c r="G44" s="22">
        <v>12</v>
      </c>
      <c r="H44" s="24">
        <v>12.15</v>
      </c>
      <c r="I44" s="20">
        <v>4110</v>
      </c>
      <c r="J44" s="20">
        <f t="shared" si="1"/>
        <v>4000.2629999999999</v>
      </c>
      <c r="K44" s="21">
        <v>81</v>
      </c>
      <c r="L44" s="24">
        <v>20</v>
      </c>
      <c r="M44" s="22">
        <v>20.149999999999999</v>
      </c>
      <c r="N44" s="20">
        <v>4110</v>
      </c>
      <c r="O44" s="20">
        <f t="shared" si="2"/>
        <v>4000.2629999999999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4000.2629999999999</v>
      </c>
      <c r="F45" s="21">
        <v>50</v>
      </c>
      <c r="G45" s="22">
        <v>12.15</v>
      </c>
      <c r="H45" s="24">
        <v>12.3</v>
      </c>
      <c r="I45" s="20">
        <v>4110</v>
      </c>
      <c r="J45" s="20">
        <f t="shared" si="1"/>
        <v>4000.2629999999999</v>
      </c>
      <c r="K45" s="21">
        <v>82</v>
      </c>
      <c r="L45" s="24">
        <v>20.149999999999999</v>
      </c>
      <c r="M45" s="22">
        <v>20.3</v>
      </c>
      <c r="N45" s="20">
        <v>4110</v>
      </c>
      <c r="O45" s="20">
        <f t="shared" si="2"/>
        <v>4000.2629999999999</v>
      </c>
    </row>
    <row r="46" spans="1:15" ht="23.25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4000.2629999999999</v>
      </c>
      <c r="F46" s="21">
        <v>51</v>
      </c>
      <c r="G46" s="22">
        <v>12.3</v>
      </c>
      <c r="H46" s="24">
        <v>12.45</v>
      </c>
      <c r="I46" s="20">
        <v>4110</v>
      </c>
      <c r="J46" s="20">
        <f t="shared" si="1"/>
        <v>4000.2629999999999</v>
      </c>
      <c r="K46" s="21">
        <v>83</v>
      </c>
      <c r="L46" s="24">
        <v>20.3</v>
      </c>
      <c r="M46" s="22">
        <v>20.45</v>
      </c>
      <c r="N46" s="20">
        <v>4110</v>
      </c>
      <c r="O46" s="20">
        <f t="shared" si="2"/>
        <v>4000.2629999999999</v>
      </c>
    </row>
    <row r="47" spans="1:15" ht="23.25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4000.2629999999999</v>
      </c>
      <c r="F47" s="21">
        <v>52</v>
      </c>
      <c r="G47" s="22">
        <v>12.45</v>
      </c>
      <c r="H47" s="24">
        <v>13</v>
      </c>
      <c r="I47" s="20">
        <v>4110</v>
      </c>
      <c r="J47" s="20">
        <f t="shared" si="1"/>
        <v>4000.2629999999999</v>
      </c>
      <c r="K47" s="21">
        <v>84</v>
      </c>
      <c r="L47" s="24">
        <v>20.45</v>
      </c>
      <c r="M47" s="22">
        <v>21</v>
      </c>
      <c r="N47" s="20">
        <v>4110</v>
      </c>
      <c r="O47" s="20">
        <f t="shared" si="2"/>
        <v>4000.2629999999999</v>
      </c>
    </row>
    <row r="48" spans="1:15" ht="23.25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4000.2629999999999</v>
      </c>
      <c r="F48" s="21">
        <v>53</v>
      </c>
      <c r="G48" s="22">
        <v>13</v>
      </c>
      <c r="H48" s="24">
        <v>13.15</v>
      </c>
      <c r="I48" s="20">
        <v>4110</v>
      </c>
      <c r="J48" s="20">
        <f t="shared" si="1"/>
        <v>4000.2629999999999</v>
      </c>
      <c r="K48" s="21">
        <v>85</v>
      </c>
      <c r="L48" s="24">
        <v>21</v>
      </c>
      <c r="M48" s="22">
        <v>21.15</v>
      </c>
      <c r="N48" s="20">
        <v>4110</v>
      </c>
      <c r="O48" s="20">
        <f t="shared" si="2"/>
        <v>4000.2629999999999</v>
      </c>
    </row>
    <row r="49" spans="1:18" ht="23.25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4000.2629999999999</v>
      </c>
      <c r="F49" s="21">
        <v>54</v>
      </c>
      <c r="G49" s="22">
        <v>13.15</v>
      </c>
      <c r="H49" s="24">
        <v>13.3</v>
      </c>
      <c r="I49" s="20">
        <v>4110</v>
      </c>
      <c r="J49" s="20">
        <f t="shared" si="1"/>
        <v>4000.2629999999999</v>
      </c>
      <c r="K49" s="21">
        <v>86</v>
      </c>
      <c r="L49" s="24">
        <v>21.15</v>
      </c>
      <c r="M49" s="22">
        <v>21.3</v>
      </c>
      <c r="N49" s="20">
        <v>4110</v>
      </c>
      <c r="O49" s="20">
        <f t="shared" si="2"/>
        <v>4000.2629999999999</v>
      </c>
    </row>
    <row r="50" spans="1:18" ht="23.25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4000.2629999999999</v>
      </c>
      <c r="F50" s="21">
        <v>55</v>
      </c>
      <c r="G50" s="22">
        <v>13.3</v>
      </c>
      <c r="H50" s="24">
        <v>13.45</v>
      </c>
      <c r="I50" s="20">
        <v>4110</v>
      </c>
      <c r="J50" s="20">
        <f t="shared" si="1"/>
        <v>4000.2629999999999</v>
      </c>
      <c r="K50" s="21">
        <v>87</v>
      </c>
      <c r="L50" s="24">
        <v>21.3</v>
      </c>
      <c r="M50" s="22">
        <v>21.45</v>
      </c>
      <c r="N50" s="20">
        <v>4110</v>
      </c>
      <c r="O50" s="20">
        <f t="shared" si="2"/>
        <v>4000.2629999999999</v>
      </c>
    </row>
    <row r="51" spans="1:18" ht="23.25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4000.2629999999999</v>
      </c>
      <c r="F51" s="21">
        <v>56</v>
      </c>
      <c r="G51" s="22">
        <v>13.45</v>
      </c>
      <c r="H51" s="24">
        <v>14</v>
      </c>
      <c r="I51" s="20">
        <v>4110</v>
      </c>
      <c r="J51" s="20">
        <f t="shared" si="1"/>
        <v>4000.2629999999999</v>
      </c>
      <c r="K51" s="21">
        <v>88</v>
      </c>
      <c r="L51" s="24">
        <v>21.45</v>
      </c>
      <c r="M51" s="22">
        <v>22</v>
      </c>
      <c r="N51" s="20">
        <v>4110</v>
      </c>
      <c r="O51" s="20">
        <f t="shared" si="2"/>
        <v>4000.2629999999999</v>
      </c>
    </row>
    <row r="52" spans="1:18" ht="23.25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4000.2629999999999</v>
      </c>
      <c r="F52" s="21">
        <v>57</v>
      </c>
      <c r="G52" s="22">
        <v>14</v>
      </c>
      <c r="H52" s="24">
        <v>14.15</v>
      </c>
      <c r="I52" s="20">
        <v>4110</v>
      </c>
      <c r="J52" s="20">
        <f t="shared" si="1"/>
        <v>4000.2629999999999</v>
      </c>
      <c r="K52" s="21">
        <v>89</v>
      </c>
      <c r="L52" s="24">
        <v>22</v>
      </c>
      <c r="M52" s="22">
        <v>22.15</v>
      </c>
      <c r="N52" s="20">
        <v>4110</v>
      </c>
      <c r="O52" s="20">
        <f t="shared" si="2"/>
        <v>4000.2629999999999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4000.2629999999999</v>
      </c>
      <c r="F53" s="21">
        <v>58</v>
      </c>
      <c r="G53" s="22">
        <v>14.15</v>
      </c>
      <c r="H53" s="24">
        <v>14.3</v>
      </c>
      <c r="I53" s="20">
        <v>4110</v>
      </c>
      <c r="J53" s="20">
        <f t="shared" si="1"/>
        <v>4000.2629999999999</v>
      </c>
      <c r="K53" s="21">
        <v>90</v>
      </c>
      <c r="L53" s="24">
        <v>22.15</v>
      </c>
      <c r="M53" s="22">
        <v>22.3</v>
      </c>
      <c r="N53" s="20">
        <v>4110</v>
      </c>
      <c r="O53" s="20">
        <f t="shared" si="2"/>
        <v>4000.2629999999999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4000.2629999999999</v>
      </c>
      <c r="F54" s="21">
        <v>59</v>
      </c>
      <c r="G54" s="22">
        <v>14.3</v>
      </c>
      <c r="H54" s="24">
        <v>14.45</v>
      </c>
      <c r="I54" s="20">
        <v>4110</v>
      </c>
      <c r="J54" s="20">
        <f t="shared" si="1"/>
        <v>4000.2629999999999</v>
      </c>
      <c r="K54" s="21">
        <v>91</v>
      </c>
      <c r="L54" s="24">
        <v>22.3</v>
      </c>
      <c r="M54" s="22">
        <v>22.45</v>
      </c>
      <c r="N54" s="20">
        <v>4110</v>
      </c>
      <c r="O54" s="20">
        <f t="shared" si="2"/>
        <v>4000.2629999999999</v>
      </c>
    </row>
    <row r="55" spans="1:18" ht="23.25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4000.2629999999999</v>
      </c>
      <c r="F55" s="21">
        <v>60</v>
      </c>
      <c r="G55" s="22">
        <v>14.45</v>
      </c>
      <c r="H55" s="22">
        <v>15</v>
      </c>
      <c r="I55" s="20">
        <v>4110</v>
      </c>
      <c r="J55" s="20">
        <f t="shared" si="1"/>
        <v>4000.2629999999999</v>
      </c>
      <c r="K55" s="21">
        <v>92</v>
      </c>
      <c r="L55" s="24">
        <v>22.45</v>
      </c>
      <c r="M55" s="22">
        <v>23</v>
      </c>
      <c r="N55" s="20">
        <v>4110</v>
      </c>
      <c r="O55" s="20">
        <f t="shared" si="2"/>
        <v>4000.2629999999999</v>
      </c>
    </row>
    <row r="56" spans="1:18" ht="23.25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4000.2629999999999</v>
      </c>
      <c r="F56" s="21">
        <v>61</v>
      </c>
      <c r="G56" s="22">
        <v>15</v>
      </c>
      <c r="H56" s="22">
        <v>15.15</v>
      </c>
      <c r="I56" s="20">
        <v>4110</v>
      </c>
      <c r="J56" s="20">
        <f t="shared" si="1"/>
        <v>4000.2629999999999</v>
      </c>
      <c r="K56" s="21">
        <v>93</v>
      </c>
      <c r="L56" s="24">
        <v>23</v>
      </c>
      <c r="M56" s="22">
        <v>23.15</v>
      </c>
      <c r="N56" s="20">
        <v>4110</v>
      </c>
      <c r="O56" s="20">
        <f t="shared" si="2"/>
        <v>4000.2629999999999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4000.2629999999999</v>
      </c>
      <c r="F57" s="21">
        <v>62</v>
      </c>
      <c r="G57" s="22">
        <v>15.15</v>
      </c>
      <c r="H57" s="22">
        <v>15.3</v>
      </c>
      <c r="I57" s="20">
        <v>4110</v>
      </c>
      <c r="J57" s="20">
        <f t="shared" si="1"/>
        <v>4000.2629999999999</v>
      </c>
      <c r="K57" s="21">
        <v>94</v>
      </c>
      <c r="L57" s="22">
        <v>23.15</v>
      </c>
      <c r="M57" s="22">
        <v>23.3</v>
      </c>
      <c r="N57" s="20">
        <v>4110</v>
      </c>
      <c r="O57" s="20">
        <f t="shared" si="2"/>
        <v>4000.2629999999999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4000.2629999999999</v>
      </c>
      <c r="F58" s="21">
        <v>63</v>
      </c>
      <c r="G58" s="22">
        <v>15.3</v>
      </c>
      <c r="H58" s="22">
        <v>15.45</v>
      </c>
      <c r="I58" s="20">
        <v>4110</v>
      </c>
      <c r="J58" s="20">
        <f t="shared" si="1"/>
        <v>4000.2629999999999</v>
      </c>
      <c r="K58" s="21">
        <v>95</v>
      </c>
      <c r="L58" s="22">
        <v>23.3</v>
      </c>
      <c r="M58" s="22">
        <v>23.45</v>
      </c>
      <c r="N58" s="20">
        <v>4110</v>
      </c>
      <c r="O58" s="20">
        <f t="shared" si="2"/>
        <v>4000.2629999999999</v>
      </c>
    </row>
    <row r="59" spans="1:18" ht="23.25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4000.2629999999999</v>
      </c>
      <c r="F59" s="21">
        <v>64</v>
      </c>
      <c r="G59" s="22">
        <v>15.45</v>
      </c>
      <c r="H59" s="22">
        <v>16</v>
      </c>
      <c r="I59" s="20">
        <v>4110</v>
      </c>
      <c r="J59" s="20">
        <f t="shared" si="1"/>
        <v>4000.2629999999999</v>
      </c>
      <c r="K59" s="26">
        <v>96</v>
      </c>
      <c r="L59" s="22">
        <v>23.45</v>
      </c>
      <c r="M59" s="27">
        <v>24</v>
      </c>
      <c r="N59" s="20">
        <v>4110</v>
      </c>
      <c r="O59" s="20">
        <f t="shared" si="2"/>
        <v>4000.2629999999999</v>
      </c>
    </row>
    <row r="60" spans="1:18" ht="23.25">
      <c r="A60" s="28"/>
      <c r="B60" s="29"/>
      <c r="C60" s="30"/>
      <c r="D60" s="31">
        <f>SUM(D28:D59)</f>
        <v>131520</v>
      </c>
      <c r="E60" s="32">
        <f>SUM(E28:E59)</f>
        <v>128008.41600000008</v>
      </c>
      <c r="F60" s="33"/>
      <c r="G60" s="34"/>
      <c r="H60" s="34"/>
      <c r="I60" s="32">
        <f>SUM(I28:I59)</f>
        <v>131520</v>
      </c>
      <c r="J60" s="31">
        <f>SUM(J28:J59)</f>
        <v>128008.41600000008</v>
      </c>
      <c r="K60" s="33"/>
      <c r="L60" s="34"/>
      <c r="M60" s="34"/>
      <c r="N60" s="31">
        <f>SUM(N28:N59)</f>
        <v>131520</v>
      </c>
      <c r="O60" s="32">
        <f>SUM(O28:O59)</f>
        <v>128008.41600000008</v>
      </c>
      <c r="P60" s="12"/>
      <c r="Q60" s="35"/>
      <c r="R60" s="12"/>
    </row>
    <row r="64" spans="1:18">
      <c r="A64" t="s">
        <v>82</v>
      </c>
      <c r="B64">
        <f>SUM(D60,I60,N60)/(4000*1000)</f>
        <v>9.8640000000000005E-2</v>
      </c>
      <c r="C64">
        <f>ROUNDDOWN(SUM(E60,J60,O60)/(4000*1000),4)</f>
        <v>9.6000000000000002E-2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C66" sqref="C66"/>
    </sheetView>
  </sheetViews>
  <sheetFormatPr defaultColWidth="9.140625" defaultRowHeight="12.75"/>
  <cols>
    <col min="4" max="15" width="12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84</v>
      </c>
      <c r="N12" s="2" t="s">
        <v>85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D28*(100-2.67)/100</f>
        <v>4000.2629999999999</v>
      </c>
      <c r="F28" s="21">
        <v>33</v>
      </c>
      <c r="G28" s="22">
        <v>8</v>
      </c>
      <c r="H28" s="22">
        <v>8.15</v>
      </c>
      <c r="I28" s="20">
        <v>4110</v>
      </c>
      <c r="J28" s="20">
        <f t="shared" ref="J28:J59" si="1">I28*(100-2.67)/100</f>
        <v>4000.2629999999999</v>
      </c>
      <c r="K28" s="21">
        <v>65</v>
      </c>
      <c r="L28" s="22">
        <v>16</v>
      </c>
      <c r="M28" s="22">
        <v>16.149999999999999</v>
      </c>
      <c r="N28" s="20">
        <v>4110</v>
      </c>
      <c r="O28" s="20">
        <f t="shared" ref="O28:O59" si="2">N28*(100-2.67)/100</f>
        <v>4000.2629999999999</v>
      </c>
    </row>
    <row r="29" spans="1:15" ht="23.25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4000.2629999999999</v>
      </c>
      <c r="F29" s="21">
        <v>34</v>
      </c>
      <c r="G29" s="22">
        <v>8.15</v>
      </c>
      <c r="H29" s="22">
        <v>8.3000000000000007</v>
      </c>
      <c r="I29" s="20">
        <v>4110</v>
      </c>
      <c r="J29" s="20">
        <f t="shared" si="1"/>
        <v>4000.2629999999999</v>
      </c>
      <c r="K29" s="21">
        <v>66</v>
      </c>
      <c r="L29" s="22">
        <v>16.149999999999999</v>
      </c>
      <c r="M29" s="22">
        <v>16.3</v>
      </c>
      <c r="N29" s="20">
        <v>4110</v>
      </c>
      <c r="O29" s="20">
        <f t="shared" si="2"/>
        <v>4000.2629999999999</v>
      </c>
    </row>
    <row r="30" spans="1:15" ht="23.25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4000.2629999999999</v>
      </c>
      <c r="F30" s="21">
        <v>35</v>
      </c>
      <c r="G30" s="22">
        <v>8.3000000000000007</v>
      </c>
      <c r="H30" s="22">
        <v>8.4499999999999993</v>
      </c>
      <c r="I30" s="20">
        <v>4110</v>
      </c>
      <c r="J30" s="20">
        <f t="shared" si="1"/>
        <v>4000.2629999999999</v>
      </c>
      <c r="K30" s="21">
        <v>67</v>
      </c>
      <c r="L30" s="22">
        <v>16.3</v>
      </c>
      <c r="M30" s="22">
        <v>16.45</v>
      </c>
      <c r="N30" s="20">
        <v>4110</v>
      </c>
      <c r="O30" s="20">
        <f t="shared" si="2"/>
        <v>4000.2629999999999</v>
      </c>
    </row>
    <row r="31" spans="1:15" ht="23.25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4000.2629999999999</v>
      </c>
      <c r="F31" s="21">
        <v>36</v>
      </c>
      <c r="G31" s="22">
        <v>8.4499999999999993</v>
      </c>
      <c r="H31" s="22">
        <v>9</v>
      </c>
      <c r="I31" s="20">
        <v>4110</v>
      </c>
      <c r="J31" s="20">
        <f t="shared" si="1"/>
        <v>4000.2629999999999</v>
      </c>
      <c r="K31" s="21">
        <v>68</v>
      </c>
      <c r="L31" s="22">
        <v>16.45</v>
      </c>
      <c r="M31" s="22">
        <v>17</v>
      </c>
      <c r="N31" s="20">
        <v>4110</v>
      </c>
      <c r="O31" s="20">
        <f t="shared" si="2"/>
        <v>4000.2629999999999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4000.2629999999999</v>
      </c>
      <c r="F32" s="21">
        <v>37</v>
      </c>
      <c r="G32" s="22">
        <v>9</v>
      </c>
      <c r="H32" s="22">
        <v>9.15</v>
      </c>
      <c r="I32" s="20">
        <v>4110</v>
      </c>
      <c r="J32" s="20">
        <f t="shared" si="1"/>
        <v>4000.2629999999999</v>
      </c>
      <c r="K32" s="21">
        <v>69</v>
      </c>
      <c r="L32" s="22">
        <v>17</v>
      </c>
      <c r="M32" s="22">
        <v>17.149999999999999</v>
      </c>
      <c r="N32" s="20">
        <v>4110</v>
      </c>
      <c r="O32" s="20">
        <f t="shared" si="2"/>
        <v>4000.2629999999999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4000.2629999999999</v>
      </c>
      <c r="F33" s="21">
        <v>38</v>
      </c>
      <c r="G33" s="22">
        <v>9.15</v>
      </c>
      <c r="H33" s="22">
        <v>9.3000000000000007</v>
      </c>
      <c r="I33" s="20">
        <v>4110</v>
      </c>
      <c r="J33" s="20">
        <f t="shared" si="1"/>
        <v>4000.2629999999999</v>
      </c>
      <c r="K33" s="21">
        <v>70</v>
      </c>
      <c r="L33" s="22">
        <v>17.149999999999999</v>
      </c>
      <c r="M33" s="22">
        <v>17.3</v>
      </c>
      <c r="N33" s="20">
        <v>4110</v>
      </c>
      <c r="O33" s="20">
        <f t="shared" si="2"/>
        <v>4000.2629999999999</v>
      </c>
    </row>
    <row r="34" spans="1:15" ht="23.25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4000.2629999999999</v>
      </c>
      <c r="F34" s="21">
        <v>39</v>
      </c>
      <c r="G34" s="22">
        <v>9.3000000000000007</v>
      </c>
      <c r="H34" s="22">
        <v>9.4499999999999993</v>
      </c>
      <c r="I34" s="20">
        <v>4110</v>
      </c>
      <c r="J34" s="20">
        <f t="shared" si="1"/>
        <v>4000.2629999999999</v>
      </c>
      <c r="K34" s="21">
        <v>71</v>
      </c>
      <c r="L34" s="22">
        <v>17.3</v>
      </c>
      <c r="M34" s="22">
        <v>17.45</v>
      </c>
      <c r="N34" s="20">
        <v>4110</v>
      </c>
      <c r="O34" s="20">
        <f t="shared" si="2"/>
        <v>4000.2629999999999</v>
      </c>
    </row>
    <row r="35" spans="1:15" ht="23.25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4000.2629999999999</v>
      </c>
      <c r="F35" s="21">
        <v>40</v>
      </c>
      <c r="G35" s="22">
        <v>9.4499999999999993</v>
      </c>
      <c r="H35" s="22">
        <v>10</v>
      </c>
      <c r="I35" s="20">
        <v>4110</v>
      </c>
      <c r="J35" s="20">
        <f t="shared" si="1"/>
        <v>4000.2629999999999</v>
      </c>
      <c r="K35" s="21">
        <v>72</v>
      </c>
      <c r="L35" s="24">
        <v>17.45</v>
      </c>
      <c r="M35" s="22">
        <v>18</v>
      </c>
      <c r="N35" s="20">
        <v>4110</v>
      </c>
      <c r="O35" s="20">
        <f t="shared" si="2"/>
        <v>4000.2629999999999</v>
      </c>
    </row>
    <row r="36" spans="1:15" ht="23.25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4000.2629999999999</v>
      </c>
      <c r="F36" s="21">
        <v>41</v>
      </c>
      <c r="G36" s="22">
        <v>10</v>
      </c>
      <c r="H36" s="24">
        <v>10.15</v>
      </c>
      <c r="I36" s="20">
        <v>4110</v>
      </c>
      <c r="J36" s="20">
        <f t="shared" si="1"/>
        <v>4000.2629999999999</v>
      </c>
      <c r="K36" s="21">
        <v>73</v>
      </c>
      <c r="L36" s="24">
        <v>18</v>
      </c>
      <c r="M36" s="22">
        <v>18.149999999999999</v>
      </c>
      <c r="N36" s="20">
        <v>4110</v>
      </c>
      <c r="O36" s="20">
        <f t="shared" si="2"/>
        <v>4000.2629999999999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4000.2629999999999</v>
      </c>
      <c r="F37" s="21">
        <v>42</v>
      </c>
      <c r="G37" s="22">
        <v>10.15</v>
      </c>
      <c r="H37" s="24">
        <v>10.3</v>
      </c>
      <c r="I37" s="20">
        <v>4110</v>
      </c>
      <c r="J37" s="20">
        <f t="shared" si="1"/>
        <v>4000.2629999999999</v>
      </c>
      <c r="K37" s="21">
        <v>74</v>
      </c>
      <c r="L37" s="24">
        <v>18.149999999999999</v>
      </c>
      <c r="M37" s="22">
        <v>18.3</v>
      </c>
      <c r="N37" s="20">
        <v>4110</v>
      </c>
      <c r="O37" s="20">
        <f t="shared" si="2"/>
        <v>4000.2629999999999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4000.2629999999999</v>
      </c>
      <c r="F38" s="21">
        <v>43</v>
      </c>
      <c r="G38" s="22">
        <v>10.3</v>
      </c>
      <c r="H38" s="24">
        <v>10.45</v>
      </c>
      <c r="I38" s="20">
        <v>4110</v>
      </c>
      <c r="J38" s="20">
        <f t="shared" si="1"/>
        <v>4000.2629999999999</v>
      </c>
      <c r="K38" s="21">
        <v>75</v>
      </c>
      <c r="L38" s="24">
        <v>18.3</v>
      </c>
      <c r="M38" s="22">
        <v>18.45</v>
      </c>
      <c r="N38" s="20">
        <v>4110</v>
      </c>
      <c r="O38" s="20">
        <f t="shared" si="2"/>
        <v>4000.2629999999999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4000.2629999999999</v>
      </c>
      <c r="F39" s="21">
        <v>44</v>
      </c>
      <c r="G39" s="22">
        <v>10.45</v>
      </c>
      <c r="H39" s="24">
        <v>11</v>
      </c>
      <c r="I39" s="20">
        <v>4110</v>
      </c>
      <c r="J39" s="20">
        <f t="shared" si="1"/>
        <v>4000.2629999999999</v>
      </c>
      <c r="K39" s="21">
        <v>76</v>
      </c>
      <c r="L39" s="24">
        <v>18.45</v>
      </c>
      <c r="M39" s="22">
        <v>19</v>
      </c>
      <c r="N39" s="20">
        <v>4110</v>
      </c>
      <c r="O39" s="20">
        <f t="shared" si="2"/>
        <v>4000.2629999999999</v>
      </c>
    </row>
    <row r="40" spans="1:15" ht="23.25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4000.2629999999999</v>
      </c>
      <c r="F40" s="21">
        <v>45</v>
      </c>
      <c r="G40" s="22">
        <v>11</v>
      </c>
      <c r="H40" s="24">
        <v>11.15</v>
      </c>
      <c r="I40" s="20">
        <v>4110</v>
      </c>
      <c r="J40" s="20">
        <f t="shared" si="1"/>
        <v>4000.2629999999999</v>
      </c>
      <c r="K40" s="21">
        <v>77</v>
      </c>
      <c r="L40" s="24">
        <v>19</v>
      </c>
      <c r="M40" s="22">
        <v>19.149999999999999</v>
      </c>
      <c r="N40" s="20">
        <v>4110</v>
      </c>
      <c r="O40" s="20">
        <f t="shared" si="2"/>
        <v>4000.2629999999999</v>
      </c>
    </row>
    <row r="41" spans="1:15" ht="23.25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4000.2629999999999</v>
      </c>
      <c r="F41" s="21">
        <v>46</v>
      </c>
      <c r="G41" s="22">
        <v>11.15</v>
      </c>
      <c r="H41" s="24">
        <v>11.3</v>
      </c>
      <c r="I41" s="20">
        <v>4110</v>
      </c>
      <c r="J41" s="20">
        <f t="shared" si="1"/>
        <v>4000.2629999999999</v>
      </c>
      <c r="K41" s="21">
        <v>78</v>
      </c>
      <c r="L41" s="24">
        <v>19.149999999999999</v>
      </c>
      <c r="M41" s="22">
        <v>19.3</v>
      </c>
      <c r="N41" s="20">
        <v>4110</v>
      </c>
      <c r="O41" s="20">
        <f t="shared" si="2"/>
        <v>4000.2629999999999</v>
      </c>
    </row>
    <row r="42" spans="1:15" ht="23.25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4000.2629999999999</v>
      </c>
      <c r="F42" s="21">
        <v>47</v>
      </c>
      <c r="G42" s="22">
        <v>11.3</v>
      </c>
      <c r="H42" s="24">
        <v>11.45</v>
      </c>
      <c r="I42" s="20">
        <v>4110</v>
      </c>
      <c r="J42" s="20">
        <f t="shared" si="1"/>
        <v>4000.2629999999999</v>
      </c>
      <c r="K42" s="21">
        <v>79</v>
      </c>
      <c r="L42" s="24">
        <v>19.3</v>
      </c>
      <c r="M42" s="22">
        <v>19.45</v>
      </c>
      <c r="N42" s="20">
        <v>4110</v>
      </c>
      <c r="O42" s="20">
        <f t="shared" si="2"/>
        <v>4000.2629999999999</v>
      </c>
    </row>
    <row r="43" spans="1:15" ht="23.25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4000.2629999999999</v>
      </c>
      <c r="F43" s="21">
        <v>48</v>
      </c>
      <c r="G43" s="22">
        <v>11.45</v>
      </c>
      <c r="H43" s="24">
        <v>12</v>
      </c>
      <c r="I43" s="20">
        <v>4110</v>
      </c>
      <c r="J43" s="20">
        <f t="shared" si="1"/>
        <v>4000.2629999999999</v>
      </c>
      <c r="K43" s="21">
        <v>80</v>
      </c>
      <c r="L43" s="24">
        <v>19.45</v>
      </c>
      <c r="M43" s="22">
        <v>20</v>
      </c>
      <c r="N43" s="20">
        <v>4110</v>
      </c>
      <c r="O43" s="20">
        <f t="shared" si="2"/>
        <v>4000.2629999999999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4000.2629999999999</v>
      </c>
      <c r="F44" s="21">
        <v>49</v>
      </c>
      <c r="G44" s="22">
        <v>12</v>
      </c>
      <c r="H44" s="24">
        <v>12.15</v>
      </c>
      <c r="I44" s="20">
        <v>4110</v>
      </c>
      <c r="J44" s="20">
        <f t="shared" si="1"/>
        <v>4000.2629999999999</v>
      </c>
      <c r="K44" s="21">
        <v>81</v>
      </c>
      <c r="L44" s="24">
        <v>20</v>
      </c>
      <c r="M44" s="22">
        <v>20.149999999999999</v>
      </c>
      <c r="N44" s="20">
        <v>4110</v>
      </c>
      <c r="O44" s="20">
        <f t="shared" si="2"/>
        <v>4000.2629999999999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4000.2629999999999</v>
      </c>
      <c r="F45" s="21">
        <v>50</v>
      </c>
      <c r="G45" s="22">
        <v>12.15</v>
      </c>
      <c r="H45" s="24">
        <v>12.3</v>
      </c>
      <c r="I45" s="20">
        <v>4110</v>
      </c>
      <c r="J45" s="20">
        <f t="shared" si="1"/>
        <v>4000.2629999999999</v>
      </c>
      <c r="K45" s="21">
        <v>82</v>
      </c>
      <c r="L45" s="24">
        <v>20.149999999999999</v>
      </c>
      <c r="M45" s="22">
        <v>20.3</v>
      </c>
      <c r="N45" s="20">
        <v>4110</v>
      </c>
      <c r="O45" s="20">
        <f t="shared" si="2"/>
        <v>4000.2629999999999</v>
      </c>
    </row>
    <row r="46" spans="1:15" ht="23.25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4000.2629999999999</v>
      </c>
      <c r="F46" s="21">
        <v>51</v>
      </c>
      <c r="G46" s="22">
        <v>12.3</v>
      </c>
      <c r="H46" s="24">
        <v>12.45</v>
      </c>
      <c r="I46" s="20">
        <v>4110</v>
      </c>
      <c r="J46" s="20">
        <f t="shared" si="1"/>
        <v>4000.2629999999999</v>
      </c>
      <c r="K46" s="21">
        <v>83</v>
      </c>
      <c r="L46" s="24">
        <v>20.3</v>
      </c>
      <c r="M46" s="22">
        <v>20.45</v>
      </c>
      <c r="N46" s="20">
        <v>4110</v>
      </c>
      <c r="O46" s="20">
        <f t="shared" si="2"/>
        <v>4000.2629999999999</v>
      </c>
    </row>
    <row r="47" spans="1:15" ht="23.25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4000.2629999999999</v>
      </c>
      <c r="F47" s="21">
        <v>52</v>
      </c>
      <c r="G47" s="22">
        <v>12.45</v>
      </c>
      <c r="H47" s="24">
        <v>13</v>
      </c>
      <c r="I47" s="20">
        <v>4110</v>
      </c>
      <c r="J47" s="20">
        <f t="shared" si="1"/>
        <v>4000.2629999999999</v>
      </c>
      <c r="K47" s="21">
        <v>84</v>
      </c>
      <c r="L47" s="24">
        <v>20.45</v>
      </c>
      <c r="M47" s="22">
        <v>21</v>
      </c>
      <c r="N47" s="20">
        <v>4110</v>
      </c>
      <c r="O47" s="20">
        <f t="shared" si="2"/>
        <v>4000.2629999999999</v>
      </c>
    </row>
    <row r="48" spans="1:15" ht="23.25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4000.2629999999999</v>
      </c>
      <c r="F48" s="21">
        <v>53</v>
      </c>
      <c r="G48" s="22">
        <v>13</v>
      </c>
      <c r="H48" s="24">
        <v>13.15</v>
      </c>
      <c r="I48" s="20">
        <v>4110</v>
      </c>
      <c r="J48" s="20">
        <f t="shared" si="1"/>
        <v>4000.2629999999999</v>
      </c>
      <c r="K48" s="21">
        <v>85</v>
      </c>
      <c r="L48" s="24">
        <v>21</v>
      </c>
      <c r="M48" s="22">
        <v>21.15</v>
      </c>
      <c r="N48" s="20">
        <v>4110</v>
      </c>
      <c r="O48" s="20">
        <f t="shared" si="2"/>
        <v>4000.2629999999999</v>
      </c>
    </row>
    <row r="49" spans="1:18" ht="23.25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4000.2629999999999</v>
      </c>
      <c r="F49" s="21">
        <v>54</v>
      </c>
      <c r="G49" s="22">
        <v>13.15</v>
      </c>
      <c r="H49" s="24">
        <v>13.3</v>
      </c>
      <c r="I49" s="20">
        <v>4110</v>
      </c>
      <c r="J49" s="20">
        <f t="shared" si="1"/>
        <v>4000.2629999999999</v>
      </c>
      <c r="K49" s="21">
        <v>86</v>
      </c>
      <c r="L49" s="24">
        <v>21.15</v>
      </c>
      <c r="M49" s="22">
        <v>21.3</v>
      </c>
      <c r="N49" s="20">
        <v>4110</v>
      </c>
      <c r="O49" s="20">
        <f t="shared" si="2"/>
        <v>4000.2629999999999</v>
      </c>
    </row>
    <row r="50" spans="1:18" ht="23.25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4000.2629999999999</v>
      </c>
      <c r="F50" s="21">
        <v>55</v>
      </c>
      <c r="G50" s="22">
        <v>13.3</v>
      </c>
      <c r="H50" s="24">
        <v>13.45</v>
      </c>
      <c r="I50" s="20">
        <v>4110</v>
      </c>
      <c r="J50" s="20">
        <f t="shared" si="1"/>
        <v>4000.2629999999999</v>
      </c>
      <c r="K50" s="21">
        <v>87</v>
      </c>
      <c r="L50" s="24">
        <v>21.3</v>
      </c>
      <c r="M50" s="22">
        <v>21.45</v>
      </c>
      <c r="N50" s="20">
        <v>4110</v>
      </c>
      <c r="O50" s="20">
        <f t="shared" si="2"/>
        <v>4000.2629999999999</v>
      </c>
    </row>
    <row r="51" spans="1:18" ht="23.25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4000.2629999999999</v>
      </c>
      <c r="F51" s="21">
        <v>56</v>
      </c>
      <c r="G51" s="22">
        <v>13.45</v>
      </c>
      <c r="H51" s="24">
        <v>14</v>
      </c>
      <c r="I51" s="20">
        <v>4110</v>
      </c>
      <c r="J51" s="20">
        <f t="shared" si="1"/>
        <v>4000.2629999999999</v>
      </c>
      <c r="K51" s="21">
        <v>88</v>
      </c>
      <c r="L51" s="24">
        <v>21.45</v>
      </c>
      <c r="M51" s="22">
        <v>22</v>
      </c>
      <c r="N51" s="20">
        <v>4110</v>
      </c>
      <c r="O51" s="20">
        <f t="shared" si="2"/>
        <v>4000.2629999999999</v>
      </c>
    </row>
    <row r="52" spans="1:18" ht="23.25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4000.2629999999999</v>
      </c>
      <c r="F52" s="21">
        <v>57</v>
      </c>
      <c r="G52" s="22">
        <v>14</v>
      </c>
      <c r="H52" s="24">
        <v>14.15</v>
      </c>
      <c r="I52" s="20">
        <v>4110</v>
      </c>
      <c r="J52" s="20">
        <f t="shared" si="1"/>
        <v>4000.2629999999999</v>
      </c>
      <c r="K52" s="21">
        <v>89</v>
      </c>
      <c r="L52" s="24">
        <v>22</v>
      </c>
      <c r="M52" s="22">
        <v>22.15</v>
      </c>
      <c r="N52" s="20">
        <v>4110</v>
      </c>
      <c r="O52" s="20">
        <f t="shared" si="2"/>
        <v>4000.2629999999999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4000.2629999999999</v>
      </c>
      <c r="F53" s="21">
        <v>58</v>
      </c>
      <c r="G53" s="22">
        <v>14.15</v>
      </c>
      <c r="H53" s="24">
        <v>14.3</v>
      </c>
      <c r="I53" s="20">
        <v>4110</v>
      </c>
      <c r="J53" s="20">
        <f t="shared" si="1"/>
        <v>4000.2629999999999</v>
      </c>
      <c r="K53" s="21">
        <v>90</v>
      </c>
      <c r="L53" s="24">
        <v>22.15</v>
      </c>
      <c r="M53" s="22">
        <v>22.3</v>
      </c>
      <c r="N53" s="20">
        <v>4110</v>
      </c>
      <c r="O53" s="20">
        <f t="shared" si="2"/>
        <v>4000.2629999999999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4000.2629999999999</v>
      </c>
      <c r="F54" s="21">
        <v>59</v>
      </c>
      <c r="G54" s="22">
        <v>14.3</v>
      </c>
      <c r="H54" s="24">
        <v>14.45</v>
      </c>
      <c r="I54" s="20">
        <v>4110</v>
      </c>
      <c r="J54" s="20">
        <f t="shared" si="1"/>
        <v>4000.2629999999999</v>
      </c>
      <c r="K54" s="21">
        <v>91</v>
      </c>
      <c r="L54" s="24">
        <v>22.3</v>
      </c>
      <c r="M54" s="22">
        <v>22.45</v>
      </c>
      <c r="N54" s="20">
        <v>4110</v>
      </c>
      <c r="O54" s="20">
        <f t="shared" si="2"/>
        <v>4000.2629999999999</v>
      </c>
    </row>
    <row r="55" spans="1:18" ht="23.25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4000.2629999999999</v>
      </c>
      <c r="F55" s="21">
        <v>60</v>
      </c>
      <c r="G55" s="22">
        <v>14.45</v>
      </c>
      <c r="H55" s="22">
        <v>15</v>
      </c>
      <c r="I55" s="20">
        <v>4110</v>
      </c>
      <c r="J55" s="20">
        <f t="shared" si="1"/>
        <v>4000.2629999999999</v>
      </c>
      <c r="K55" s="21">
        <v>92</v>
      </c>
      <c r="L55" s="24">
        <v>22.45</v>
      </c>
      <c r="M55" s="22">
        <v>23</v>
      </c>
      <c r="N55" s="20">
        <v>4110</v>
      </c>
      <c r="O55" s="20">
        <f t="shared" si="2"/>
        <v>4000.2629999999999</v>
      </c>
    </row>
    <row r="56" spans="1:18" ht="23.25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4000.2629999999999</v>
      </c>
      <c r="F56" s="21">
        <v>61</v>
      </c>
      <c r="G56" s="22">
        <v>15</v>
      </c>
      <c r="H56" s="22">
        <v>15.15</v>
      </c>
      <c r="I56" s="20">
        <v>4110</v>
      </c>
      <c r="J56" s="20">
        <f t="shared" si="1"/>
        <v>4000.2629999999999</v>
      </c>
      <c r="K56" s="21">
        <v>93</v>
      </c>
      <c r="L56" s="24">
        <v>23</v>
      </c>
      <c r="M56" s="22">
        <v>23.15</v>
      </c>
      <c r="N56" s="20">
        <v>4110</v>
      </c>
      <c r="O56" s="20">
        <f t="shared" si="2"/>
        <v>4000.2629999999999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4000.2629999999999</v>
      </c>
      <c r="F57" s="21">
        <v>62</v>
      </c>
      <c r="G57" s="22">
        <v>15.15</v>
      </c>
      <c r="H57" s="22">
        <v>15.3</v>
      </c>
      <c r="I57" s="20">
        <v>4110</v>
      </c>
      <c r="J57" s="20">
        <f t="shared" si="1"/>
        <v>4000.2629999999999</v>
      </c>
      <c r="K57" s="21">
        <v>94</v>
      </c>
      <c r="L57" s="22">
        <v>23.15</v>
      </c>
      <c r="M57" s="22">
        <v>23.3</v>
      </c>
      <c r="N57" s="20">
        <v>4110</v>
      </c>
      <c r="O57" s="20">
        <f t="shared" si="2"/>
        <v>4000.2629999999999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4000.2629999999999</v>
      </c>
      <c r="F58" s="21">
        <v>63</v>
      </c>
      <c r="G58" s="22">
        <v>15.3</v>
      </c>
      <c r="H58" s="22">
        <v>15.45</v>
      </c>
      <c r="I58" s="20">
        <v>4110</v>
      </c>
      <c r="J58" s="20">
        <f t="shared" si="1"/>
        <v>4000.2629999999999</v>
      </c>
      <c r="K58" s="21">
        <v>95</v>
      </c>
      <c r="L58" s="22">
        <v>23.3</v>
      </c>
      <c r="M58" s="22">
        <v>23.45</v>
      </c>
      <c r="N58" s="20">
        <v>4110</v>
      </c>
      <c r="O58" s="20">
        <f t="shared" si="2"/>
        <v>4000.2629999999999</v>
      </c>
    </row>
    <row r="59" spans="1:18" ht="23.25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4000.2629999999999</v>
      </c>
      <c r="F59" s="21">
        <v>64</v>
      </c>
      <c r="G59" s="22">
        <v>15.45</v>
      </c>
      <c r="H59" s="22">
        <v>16</v>
      </c>
      <c r="I59" s="20">
        <v>4110</v>
      </c>
      <c r="J59" s="20">
        <f t="shared" si="1"/>
        <v>4000.2629999999999</v>
      </c>
      <c r="K59" s="26">
        <v>96</v>
      </c>
      <c r="L59" s="22">
        <v>23.45</v>
      </c>
      <c r="M59" s="27">
        <v>24</v>
      </c>
      <c r="N59" s="20">
        <v>4110</v>
      </c>
      <c r="O59" s="20">
        <f t="shared" si="2"/>
        <v>4000.2629999999999</v>
      </c>
    </row>
    <row r="60" spans="1:18" ht="23.25">
      <c r="A60" s="28"/>
      <c r="B60" s="29"/>
      <c r="C60" s="30"/>
      <c r="D60" s="31">
        <f>SUM(D28:D59)</f>
        <v>131520</v>
      </c>
      <c r="E60" s="32">
        <f>SUM(E28:E59)</f>
        <v>128008.41600000008</v>
      </c>
      <c r="F60" s="33"/>
      <c r="G60" s="34"/>
      <c r="H60" s="34"/>
      <c r="I60" s="32">
        <f>SUM(I28:I59)</f>
        <v>131520</v>
      </c>
      <c r="J60" s="31">
        <f>SUM(J28:J59)</f>
        <v>128008.41600000008</v>
      </c>
      <c r="K60" s="33"/>
      <c r="L60" s="34"/>
      <c r="M60" s="34"/>
      <c r="N60" s="31">
        <f>SUM(N28:N59)</f>
        <v>131520</v>
      </c>
      <c r="O60" s="32">
        <f>SUM(O28:O59)</f>
        <v>128008.41600000008</v>
      </c>
      <c r="P60" s="12"/>
      <c r="Q60" s="35"/>
      <c r="R60" s="12"/>
    </row>
    <row r="64" spans="1:18">
      <c r="A64" t="s">
        <v>86</v>
      </c>
      <c r="B64">
        <f>SUM(D60,I60,N60)/(4000*1000)</f>
        <v>9.8640000000000005E-2</v>
      </c>
      <c r="C64">
        <f>ROUNDDOWN(SUM(E60,J60,O60)/(4000*1000),4)</f>
        <v>9.6000000000000002E-2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H59" sqref="H59"/>
    </sheetView>
  </sheetViews>
  <sheetFormatPr defaultColWidth="9.140625" defaultRowHeight="12.75"/>
  <cols>
    <col min="4" max="15" width="12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88</v>
      </c>
      <c r="N12" s="2" t="s">
        <v>89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90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D28*(100-2.67)/100</f>
        <v>4000.2629999999999</v>
      </c>
      <c r="F28" s="21">
        <v>33</v>
      </c>
      <c r="G28" s="22">
        <v>8</v>
      </c>
      <c r="H28" s="22">
        <v>8.15</v>
      </c>
      <c r="I28" s="20">
        <v>1030</v>
      </c>
      <c r="J28" s="20">
        <f t="shared" ref="J28:J59" si="1">I28*(100-2.67)/100</f>
        <v>1002.4989999999999</v>
      </c>
      <c r="K28" s="21">
        <v>65</v>
      </c>
      <c r="L28" s="22">
        <v>16</v>
      </c>
      <c r="M28" s="22">
        <v>16.149999999999999</v>
      </c>
      <c r="N28" s="20">
        <v>1030</v>
      </c>
      <c r="O28" s="20">
        <f t="shared" ref="O28:O59" si="2">N28*(100-2.67)/100</f>
        <v>1002.4989999999999</v>
      </c>
    </row>
    <row r="29" spans="1:15" ht="23.25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4000.2629999999999</v>
      </c>
      <c r="F29" s="21">
        <v>34</v>
      </c>
      <c r="G29" s="22">
        <v>8.15</v>
      </c>
      <c r="H29" s="22">
        <v>8.3000000000000007</v>
      </c>
      <c r="I29" s="20">
        <v>1030</v>
      </c>
      <c r="J29" s="20">
        <f t="shared" si="1"/>
        <v>1002.4989999999999</v>
      </c>
      <c r="K29" s="21">
        <v>66</v>
      </c>
      <c r="L29" s="22">
        <v>16.149999999999999</v>
      </c>
      <c r="M29" s="22">
        <v>16.3</v>
      </c>
      <c r="N29" s="20">
        <v>1030</v>
      </c>
      <c r="O29" s="20">
        <f t="shared" si="2"/>
        <v>1002.4989999999999</v>
      </c>
    </row>
    <row r="30" spans="1:15" ht="23.25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4000.2629999999999</v>
      </c>
      <c r="F30" s="21">
        <v>35</v>
      </c>
      <c r="G30" s="22">
        <v>8.3000000000000007</v>
      </c>
      <c r="H30" s="22">
        <v>8.4499999999999993</v>
      </c>
      <c r="I30" s="20">
        <v>1030</v>
      </c>
      <c r="J30" s="20">
        <f t="shared" si="1"/>
        <v>1002.4989999999999</v>
      </c>
      <c r="K30" s="21">
        <v>67</v>
      </c>
      <c r="L30" s="22">
        <v>16.3</v>
      </c>
      <c r="M30" s="22">
        <v>16.45</v>
      </c>
      <c r="N30" s="20">
        <v>1030</v>
      </c>
      <c r="O30" s="20">
        <f t="shared" si="2"/>
        <v>1002.4989999999999</v>
      </c>
    </row>
    <row r="31" spans="1:15" ht="23.25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4000.2629999999999</v>
      </c>
      <c r="F31" s="21">
        <v>36</v>
      </c>
      <c r="G31" s="22">
        <v>8.4499999999999993</v>
      </c>
      <c r="H31" s="22">
        <v>9</v>
      </c>
      <c r="I31" s="20">
        <v>1030</v>
      </c>
      <c r="J31" s="20">
        <f t="shared" si="1"/>
        <v>1002.4989999999999</v>
      </c>
      <c r="K31" s="21">
        <v>68</v>
      </c>
      <c r="L31" s="22">
        <v>16.45</v>
      </c>
      <c r="M31" s="22">
        <v>17</v>
      </c>
      <c r="N31" s="20">
        <v>1030</v>
      </c>
      <c r="O31" s="20">
        <f t="shared" si="2"/>
        <v>1002.4989999999999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4000.2629999999999</v>
      </c>
      <c r="F32" s="21">
        <v>37</v>
      </c>
      <c r="G32" s="22">
        <v>9</v>
      </c>
      <c r="H32" s="22">
        <v>9.15</v>
      </c>
      <c r="I32" s="20">
        <v>1030</v>
      </c>
      <c r="J32" s="20">
        <f t="shared" si="1"/>
        <v>1002.4989999999999</v>
      </c>
      <c r="K32" s="21">
        <v>69</v>
      </c>
      <c r="L32" s="22">
        <v>17</v>
      </c>
      <c r="M32" s="22">
        <v>17.149999999999999</v>
      </c>
      <c r="N32" s="20">
        <v>1030</v>
      </c>
      <c r="O32" s="20">
        <f t="shared" si="2"/>
        <v>1002.4989999999999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4000.2629999999999</v>
      </c>
      <c r="F33" s="21">
        <v>38</v>
      </c>
      <c r="G33" s="22">
        <v>9.15</v>
      </c>
      <c r="H33" s="22">
        <v>9.3000000000000007</v>
      </c>
      <c r="I33" s="20">
        <v>1030</v>
      </c>
      <c r="J33" s="20">
        <f t="shared" si="1"/>
        <v>1002.4989999999999</v>
      </c>
      <c r="K33" s="21">
        <v>70</v>
      </c>
      <c r="L33" s="22">
        <v>17.149999999999999</v>
      </c>
      <c r="M33" s="22">
        <v>17.3</v>
      </c>
      <c r="N33" s="20">
        <v>1030</v>
      </c>
      <c r="O33" s="20">
        <f t="shared" si="2"/>
        <v>1002.4989999999999</v>
      </c>
    </row>
    <row r="34" spans="1:15" ht="23.25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4000.2629999999999</v>
      </c>
      <c r="F34" s="21">
        <v>39</v>
      </c>
      <c r="G34" s="22">
        <v>9.3000000000000007</v>
      </c>
      <c r="H34" s="22">
        <v>9.4499999999999993</v>
      </c>
      <c r="I34" s="20">
        <v>1030</v>
      </c>
      <c r="J34" s="20">
        <f t="shared" si="1"/>
        <v>1002.4989999999999</v>
      </c>
      <c r="K34" s="21">
        <v>71</v>
      </c>
      <c r="L34" s="22">
        <v>17.3</v>
      </c>
      <c r="M34" s="22">
        <v>17.45</v>
      </c>
      <c r="N34" s="20">
        <v>1030</v>
      </c>
      <c r="O34" s="20">
        <f t="shared" si="2"/>
        <v>1002.4989999999999</v>
      </c>
    </row>
    <row r="35" spans="1:15" ht="23.25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4000.2629999999999</v>
      </c>
      <c r="F35" s="21">
        <v>40</v>
      </c>
      <c r="G35" s="22">
        <v>9.4499999999999993</v>
      </c>
      <c r="H35" s="22">
        <v>10</v>
      </c>
      <c r="I35" s="20">
        <v>1030</v>
      </c>
      <c r="J35" s="20">
        <f t="shared" si="1"/>
        <v>1002.4989999999999</v>
      </c>
      <c r="K35" s="21">
        <v>72</v>
      </c>
      <c r="L35" s="24">
        <v>17.45</v>
      </c>
      <c r="M35" s="22">
        <v>18</v>
      </c>
      <c r="N35" s="20">
        <v>1030</v>
      </c>
      <c r="O35" s="20">
        <f t="shared" si="2"/>
        <v>1002.4989999999999</v>
      </c>
    </row>
    <row r="36" spans="1:15" ht="23.25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4000.2629999999999</v>
      </c>
      <c r="F36" s="21">
        <v>41</v>
      </c>
      <c r="G36" s="22">
        <v>10</v>
      </c>
      <c r="H36" s="24">
        <v>10.15</v>
      </c>
      <c r="I36" s="20">
        <v>1030</v>
      </c>
      <c r="J36" s="20">
        <f t="shared" si="1"/>
        <v>1002.4989999999999</v>
      </c>
      <c r="K36" s="21">
        <v>73</v>
      </c>
      <c r="L36" s="24">
        <v>18</v>
      </c>
      <c r="M36" s="22">
        <v>18.149999999999999</v>
      </c>
      <c r="N36" s="20">
        <v>1030</v>
      </c>
      <c r="O36" s="20">
        <f t="shared" si="2"/>
        <v>1002.4989999999999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4000.2629999999999</v>
      </c>
      <c r="F37" s="21">
        <v>42</v>
      </c>
      <c r="G37" s="22">
        <v>10.15</v>
      </c>
      <c r="H37" s="24">
        <v>10.3</v>
      </c>
      <c r="I37" s="20">
        <v>1030</v>
      </c>
      <c r="J37" s="20">
        <f t="shared" si="1"/>
        <v>1002.4989999999999</v>
      </c>
      <c r="K37" s="21">
        <v>74</v>
      </c>
      <c r="L37" s="24">
        <v>18.149999999999999</v>
      </c>
      <c r="M37" s="22">
        <v>18.3</v>
      </c>
      <c r="N37" s="20">
        <v>1030</v>
      </c>
      <c r="O37" s="20">
        <f t="shared" si="2"/>
        <v>1002.4989999999999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4000.2629999999999</v>
      </c>
      <c r="F38" s="21">
        <v>43</v>
      </c>
      <c r="G38" s="22">
        <v>10.3</v>
      </c>
      <c r="H38" s="24">
        <v>10.45</v>
      </c>
      <c r="I38" s="20">
        <v>1030</v>
      </c>
      <c r="J38" s="20">
        <f t="shared" si="1"/>
        <v>1002.4989999999999</v>
      </c>
      <c r="K38" s="21">
        <v>75</v>
      </c>
      <c r="L38" s="24">
        <v>18.3</v>
      </c>
      <c r="M38" s="22">
        <v>18.45</v>
      </c>
      <c r="N38" s="20">
        <v>1030</v>
      </c>
      <c r="O38" s="20">
        <f t="shared" si="2"/>
        <v>1002.4989999999999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4000.2629999999999</v>
      </c>
      <c r="F39" s="21">
        <v>44</v>
      </c>
      <c r="G39" s="22">
        <v>10.45</v>
      </c>
      <c r="H39" s="24">
        <v>11</v>
      </c>
      <c r="I39" s="20">
        <v>1030</v>
      </c>
      <c r="J39" s="20">
        <f t="shared" si="1"/>
        <v>1002.4989999999999</v>
      </c>
      <c r="K39" s="21">
        <v>76</v>
      </c>
      <c r="L39" s="24">
        <v>18.45</v>
      </c>
      <c r="M39" s="22">
        <v>19</v>
      </c>
      <c r="N39" s="20">
        <v>1030</v>
      </c>
      <c r="O39" s="20">
        <f t="shared" si="2"/>
        <v>1002.4989999999999</v>
      </c>
    </row>
    <row r="40" spans="1:15" ht="23.25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4000.2629999999999</v>
      </c>
      <c r="F40" s="21">
        <v>45</v>
      </c>
      <c r="G40" s="22">
        <v>11</v>
      </c>
      <c r="H40" s="24">
        <v>11.15</v>
      </c>
      <c r="I40" s="20">
        <v>1030</v>
      </c>
      <c r="J40" s="20">
        <f t="shared" si="1"/>
        <v>1002.4989999999999</v>
      </c>
      <c r="K40" s="21">
        <v>77</v>
      </c>
      <c r="L40" s="24">
        <v>19</v>
      </c>
      <c r="M40" s="22">
        <v>19.149999999999999</v>
      </c>
      <c r="N40" s="20">
        <v>1030</v>
      </c>
      <c r="O40" s="20">
        <f t="shared" si="2"/>
        <v>1002.4989999999999</v>
      </c>
    </row>
    <row r="41" spans="1:15" ht="23.25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4000.2629999999999</v>
      </c>
      <c r="F41" s="21">
        <v>46</v>
      </c>
      <c r="G41" s="22">
        <v>11.15</v>
      </c>
      <c r="H41" s="24">
        <v>11.3</v>
      </c>
      <c r="I41" s="20">
        <v>1030</v>
      </c>
      <c r="J41" s="20">
        <f t="shared" si="1"/>
        <v>1002.4989999999999</v>
      </c>
      <c r="K41" s="21">
        <v>78</v>
      </c>
      <c r="L41" s="24">
        <v>19.149999999999999</v>
      </c>
      <c r="M41" s="22">
        <v>19.3</v>
      </c>
      <c r="N41" s="20">
        <v>1030</v>
      </c>
      <c r="O41" s="20">
        <f t="shared" si="2"/>
        <v>1002.4989999999999</v>
      </c>
    </row>
    <row r="42" spans="1:15" ht="23.25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4000.2629999999999</v>
      </c>
      <c r="F42" s="21">
        <v>47</v>
      </c>
      <c r="G42" s="22">
        <v>11.3</v>
      </c>
      <c r="H42" s="24">
        <v>11.45</v>
      </c>
      <c r="I42" s="20">
        <v>1030</v>
      </c>
      <c r="J42" s="20">
        <f t="shared" si="1"/>
        <v>1002.4989999999999</v>
      </c>
      <c r="K42" s="21">
        <v>79</v>
      </c>
      <c r="L42" s="24">
        <v>19.3</v>
      </c>
      <c r="M42" s="22">
        <v>19.45</v>
      </c>
      <c r="N42" s="20">
        <v>1030</v>
      </c>
      <c r="O42" s="20">
        <f t="shared" si="2"/>
        <v>1002.4989999999999</v>
      </c>
    </row>
    <row r="43" spans="1:15" ht="23.25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4000.2629999999999</v>
      </c>
      <c r="F43" s="21">
        <v>48</v>
      </c>
      <c r="G43" s="22">
        <v>11.45</v>
      </c>
      <c r="H43" s="24">
        <v>12</v>
      </c>
      <c r="I43" s="20">
        <v>1030</v>
      </c>
      <c r="J43" s="20">
        <f t="shared" si="1"/>
        <v>1002.4989999999999</v>
      </c>
      <c r="K43" s="21">
        <v>80</v>
      </c>
      <c r="L43" s="24">
        <v>19.45</v>
      </c>
      <c r="M43" s="22">
        <v>20</v>
      </c>
      <c r="N43" s="20">
        <v>1030</v>
      </c>
      <c r="O43" s="20">
        <f t="shared" si="2"/>
        <v>1002.4989999999999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4000.2629999999999</v>
      </c>
      <c r="F44" s="21">
        <v>49</v>
      </c>
      <c r="G44" s="22">
        <v>12</v>
      </c>
      <c r="H44" s="24">
        <v>12.15</v>
      </c>
      <c r="I44" s="20">
        <v>1030</v>
      </c>
      <c r="J44" s="20">
        <f t="shared" si="1"/>
        <v>1002.4989999999999</v>
      </c>
      <c r="K44" s="21">
        <v>81</v>
      </c>
      <c r="L44" s="24">
        <v>20</v>
      </c>
      <c r="M44" s="22">
        <v>20.149999999999999</v>
      </c>
      <c r="N44" s="20">
        <v>1030</v>
      </c>
      <c r="O44" s="20">
        <f t="shared" si="2"/>
        <v>1002.4989999999999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4000.2629999999999</v>
      </c>
      <c r="F45" s="21">
        <v>50</v>
      </c>
      <c r="G45" s="22">
        <v>12.15</v>
      </c>
      <c r="H45" s="24">
        <v>12.3</v>
      </c>
      <c r="I45" s="20">
        <v>1030</v>
      </c>
      <c r="J45" s="20">
        <f t="shared" si="1"/>
        <v>1002.4989999999999</v>
      </c>
      <c r="K45" s="21">
        <v>82</v>
      </c>
      <c r="L45" s="24">
        <v>20.149999999999999</v>
      </c>
      <c r="M45" s="22">
        <v>20.3</v>
      </c>
      <c r="N45" s="20">
        <v>1030</v>
      </c>
      <c r="O45" s="20">
        <f t="shared" si="2"/>
        <v>1002.4989999999999</v>
      </c>
    </row>
    <row r="46" spans="1:15" ht="23.25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4000.2629999999999</v>
      </c>
      <c r="F46" s="21">
        <v>51</v>
      </c>
      <c r="G46" s="22">
        <v>12.3</v>
      </c>
      <c r="H46" s="24">
        <v>12.45</v>
      </c>
      <c r="I46" s="20">
        <v>1030</v>
      </c>
      <c r="J46" s="20">
        <f t="shared" si="1"/>
        <v>1002.4989999999999</v>
      </c>
      <c r="K46" s="21">
        <v>83</v>
      </c>
      <c r="L46" s="24">
        <v>20.3</v>
      </c>
      <c r="M46" s="22">
        <v>20.45</v>
      </c>
      <c r="N46" s="20">
        <v>1030</v>
      </c>
      <c r="O46" s="20">
        <f t="shared" si="2"/>
        <v>1002.4989999999999</v>
      </c>
    </row>
    <row r="47" spans="1:15" ht="23.25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4000.2629999999999</v>
      </c>
      <c r="F47" s="21">
        <v>52</v>
      </c>
      <c r="G47" s="22">
        <v>12.45</v>
      </c>
      <c r="H47" s="24">
        <v>13</v>
      </c>
      <c r="I47" s="20">
        <v>1030</v>
      </c>
      <c r="J47" s="20">
        <f t="shared" si="1"/>
        <v>1002.4989999999999</v>
      </c>
      <c r="K47" s="21">
        <v>84</v>
      </c>
      <c r="L47" s="24">
        <v>20.45</v>
      </c>
      <c r="M47" s="22">
        <v>21</v>
      </c>
      <c r="N47" s="20">
        <v>1030</v>
      </c>
      <c r="O47" s="20">
        <f t="shared" si="2"/>
        <v>1002.4989999999999</v>
      </c>
    </row>
    <row r="48" spans="1:15" ht="23.25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4000.2629999999999</v>
      </c>
      <c r="F48" s="21">
        <v>53</v>
      </c>
      <c r="G48" s="22">
        <v>13</v>
      </c>
      <c r="H48" s="24">
        <v>13.15</v>
      </c>
      <c r="I48" s="20">
        <v>1030</v>
      </c>
      <c r="J48" s="20">
        <f t="shared" si="1"/>
        <v>1002.4989999999999</v>
      </c>
      <c r="K48" s="21">
        <v>85</v>
      </c>
      <c r="L48" s="24">
        <v>21</v>
      </c>
      <c r="M48" s="22">
        <v>21.15</v>
      </c>
      <c r="N48" s="20">
        <v>1030</v>
      </c>
      <c r="O48" s="20">
        <f t="shared" si="2"/>
        <v>1002.4989999999999</v>
      </c>
    </row>
    <row r="49" spans="1:18" ht="23.25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4000.2629999999999</v>
      </c>
      <c r="F49" s="21">
        <v>54</v>
      </c>
      <c r="G49" s="22">
        <v>13.15</v>
      </c>
      <c r="H49" s="24">
        <v>13.3</v>
      </c>
      <c r="I49" s="20">
        <v>1030</v>
      </c>
      <c r="J49" s="20">
        <f t="shared" si="1"/>
        <v>1002.4989999999999</v>
      </c>
      <c r="K49" s="21">
        <v>86</v>
      </c>
      <c r="L49" s="24">
        <v>21.15</v>
      </c>
      <c r="M49" s="22">
        <v>21.3</v>
      </c>
      <c r="N49" s="20">
        <v>1030</v>
      </c>
      <c r="O49" s="20">
        <f t="shared" si="2"/>
        <v>1002.4989999999999</v>
      </c>
    </row>
    <row r="50" spans="1:18" ht="23.25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4000.2629999999999</v>
      </c>
      <c r="F50" s="21">
        <v>55</v>
      </c>
      <c r="G50" s="22">
        <v>13.3</v>
      </c>
      <c r="H50" s="24">
        <v>13.45</v>
      </c>
      <c r="I50" s="20">
        <v>1030</v>
      </c>
      <c r="J50" s="20">
        <f t="shared" si="1"/>
        <v>1002.4989999999999</v>
      </c>
      <c r="K50" s="21">
        <v>87</v>
      </c>
      <c r="L50" s="24">
        <v>21.3</v>
      </c>
      <c r="M50" s="22">
        <v>21.45</v>
      </c>
      <c r="N50" s="20">
        <v>1030</v>
      </c>
      <c r="O50" s="20">
        <f t="shared" si="2"/>
        <v>1002.4989999999999</v>
      </c>
    </row>
    <row r="51" spans="1:18" ht="23.25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4000.2629999999999</v>
      </c>
      <c r="F51" s="21">
        <v>56</v>
      </c>
      <c r="G51" s="22">
        <v>13.45</v>
      </c>
      <c r="H51" s="24">
        <v>14</v>
      </c>
      <c r="I51" s="20">
        <v>1030</v>
      </c>
      <c r="J51" s="20">
        <f t="shared" si="1"/>
        <v>1002.4989999999999</v>
      </c>
      <c r="K51" s="21">
        <v>88</v>
      </c>
      <c r="L51" s="24">
        <v>21.45</v>
      </c>
      <c r="M51" s="22">
        <v>22</v>
      </c>
      <c r="N51" s="20">
        <v>1030</v>
      </c>
      <c r="O51" s="20">
        <f t="shared" si="2"/>
        <v>1002.4989999999999</v>
      </c>
    </row>
    <row r="52" spans="1:18" ht="23.25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4000.2629999999999</v>
      </c>
      <c r="F52" s="21">
        <v>57</v>
      </c>
      <c r="G52" s="22">
        <v>14</v>
      </c>
      <c r="H52" s="24">
        <v>14.15</v>
      </c>
      <c r="I52" s="20">
        <v>1030</v>
      </c>
      <c r="J52" s="20">
        <f t="shared" si="1"/>
        <v>1002.4989999999999</v>
      </c>
      <c r="K52" s="21">
        <v>89</v>
      </c>
      <c r="L52" s="24">
        <v>22</v>
      </c>
      <c r="M52" s="22">
        <v>22.15</v>
      </c>
      <c r="N52" s="20">
        <v>1030</v>
      </c>
      <c r="O52" s="20">
        <f t="shared" si="2"/>
        <v>1002.4989999999999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4000.2629999999999</v>
      </c>
      <c r="F53" s="21">
        <v>58</v>
      </c>
      <c r="G53" s="22">
        <v>14.15</v>
      </c>
      <c r="H53" s="24">
        <v>14.3</v>
      </c>
      <c r="I53" s="20">
        <v>1030</v>
      </c>
      <c r="J53" s="20">
        <f t="shared" si="1"/>
        <v>1002.4989999999999</v>
      </c>
      <c r="K53" s="21">
        <v>90</v>
      </c>
      <c r="L53" s="24">
        <v>22.15</v>
      </c>
      <c r="M53" s="22">
        <v>22.3</v>
      </c>
      <c r="N53" s="20">
        <v>1030</v>
      </c>
      <c r="O53" s="20">
        <f t="shared" si="2"/>
        <v>1002.4989999999999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4000.2629999999999</v>
      </c>
      <c r="F54" s="21">
        <v>59</v>
      </c>
      <c r="G54" s="22">
        <v>14.3</v>
      </c>
      <c r="H54" s="24">
        <v>14.45</v>
      </c>
      <c r="I54" s="20">
        <v>1030</v>
      </c>
      <c r="J54" s="20">
        <f t="shared" si="1"/>
        <v>1002.4989999999999</v>
      </c>
      <c r="K54" s="21">
        <v>91</v>
      </c>
      <c r="L54" s="24">
        <v>22.3</v>
      </c>
      <c r="M54" s="22">
        <v>22.45</v>
      </c>
      <c r="N54" s="20">
        <v>1030</v>
      </c>
      <c r="O54" s="20">
        <f t="shared" si="2"/>
        <v>1002.4989999999999</v>
      </c>
    </row>
    <row r="55" spans="1:18" ht="23.25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4000.2629999999999</v>
      </c>
      <c r="F55" s="21">
        <v>60</v>
      </c>
      <c r="G55" s="22">
        <v>14.45</v>
      </c>
      <c r="H55" s="22">
        <v>15</v>
      </c>
      <c r="I55" s="20">
        <v>1030</v>
      </c>
      <c r="J55" s="20">
        <f t="shared" si="1"/>
        <v>1002.4989999999999</v>
      </c>
      <c r="K55" s="21">
        <v>92</v>
      </c>
      <c r="L55" s="24">
        <v>22.45</v>
      </c>
      <c r="M55" s="22">
        <v>23</v>
      </c>
      <c r="N55" s="20">
        <v>1030</v>
      </c>
      <c r="O55" s="20">
        <f t="shared" si="2"/>
        <v>1002.4989999999999</v>
      </c>
    </row>
    <row r="56" spans="1:18" ht="23.25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4000.2629999999999</v>
      </c>
      <c r="F56" s="21">
        <v>61</v>
      </c>
      <c r="G56" s="22">
        <v>15</v>
      </c>
      <c r="H56" s="22">
        <v>15.15</v>
      </c>
      <c r="I56" s="20">
        <v>1030</v>
      </c>
      <c r="J56" s="20">
        <f t="shared" si="1"/>
        <v>1002.4989999999999</v>
      </c>
      <c r="K56" s="21">
        <v>93</v>
      </c>
      <c r="L56" s="24">
        <v>23</v>
      </c>
      <c r="M56" s="22">
        <v>23.15</v>
      </c>
      <c r="N56" s="20">
        <v>1030</v>
      </c>
      <c r="O56" s="20">
        <f t="shared" si="2"/>
        <v>1002.4989999999999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4000.2629999999999</v>
      </c>
      <c r="F57" s="21">
        <v>62</v>
      </c>
      <c r="G57" s="22">
        <v>15.15</v>
      </c>
      <c r="H57" s="22">
        <v>15.3</v>
      </c>
      <c r="I57" s="20">
        <v>1030</v>
      </c>
      <c r="J57" s="20">
        <f t="shared" si="1"/>
        <v>1002.4989999999999</v>
      </c>
      <c r="K57" s="21">
        <v>94</v>
      </c>
      <c r="L57" s="22">
        <v>23.15</v>
      </c>
      <c r="M57" s="22">
        <v>23.3</v>
      </c>
      <c r="N57" s="20">
        <v>1030</v>
      </c>
      <c r="O57" s="20">
        <f t="shared" si="2"/>
        <v>1002.4989999999999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4000.2629999999999</v>
      </c>
      <c r="F58" s="21">
        <v>63</v>
      </c>
      <c r="G58" s="22">
        <v>15.3</v>
      </c>
      <c r="H58" s="22">
        <v>15.45</v>
      </c>
      <c r="I58" s="20">
        <v>1030</v>
      </c>
      <c r="J58" s="20">
        <f t="shared" si="1"/>
        <v>1002.4989999999999</v>
      </c>
      <c r="K58" s="21">
        <v>95</v>
      </c>
      <c r="L58" s="22">
        <v>23.3</v>
      </c>
      <c r="M58" s="22">
        <v>23.45</v>
      </c>
      <c r="N58" s="20">
        <v>1030</v>
      </c>
      <c r="O58" s="20">
        <f t="shared" si="2"/>
        <v>1002.4989999999999</v>
      </c>
    </row>
    <row r="59" spans="1:18" ht="23.25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4000.2629999999999</v>
      </c>
      <c r="F59" s="21">
        <v>64</v>
      </c>
      <c r="G59" s="22">
        <v>15.45</v>
      </c>
      <c r="H59" s="22">
        <v>16</v>
      </c>
      <c r="I59" s="20">
        <v>1030</v>
      </c>
      <c r="J59" s="20">
        <f t="shared" si="1"/>
        <v>1002.4989999999999</v>
      </c>
      <c r="K59" s="26">
        <v>96</v>
      </c>
      <c r="L59" s="22">
        <v>23.45</v>
      </c>
      <c r="M59" s="27">
        <v>24</v>
      </c>
      <c r="N59" s="20">
        <v>1030</v>
      </c>
      <c r="O59" s="20">
        <f t="shared" si="2"/>
        <v>1002.4989999999999</v>
      </c>
    </row>
    <row r="60" spans="1:18" ht="23.25">
      <c r="A60" s="28"/>
      <c r="B60" s="29"/>
      <c r="C60" s="30"/>
      <c r="D60" s="31">
        <f>SUM(D28:D59)</f>
        <v>131520</v>
      </c>
      <c r="E60" s="32">
        <f>SUM(E28:E59)</f>
        <v>128008.41600000008</v>
      </c>
      <c r="F60" s="33"/>
      <c r="G60" s="34"/>
      <c r="H60" s="34"/>
      <c r="I60" s="32">
        <f>SUM(I28:I59)</f>
        <v>32960</v>
      </c>
      <c r="J60" s="31">
        <f>SUM(J28:J59)</f>
        <v>32079.967999999997</v>
      </c>
      <c r="K60" s="33"/>
      <c r="L60" s="34"/>
      <c r="M60" s="34"/>
      <c r="N60" s="31">
        <f>SUM(N28:N59)</f>
        <v>32960</v>
      </c>
      <c r="O60" s="32">
        <f>SUM(O28:O59)</f>
        <v>32079.967999999997</v>
      </c>
      <c r="P60" s="12"/>
      <c r="Q60" s="35"/>
      <c r="R60" s="12"/>
    </row>
    <row r="64" spans="1:18">
      <c r="A64" t="s">
        <v>91</v>
      </c>
      <c r="B64">
        <f>SUM(D60,I60,N60)/(4000*1000)</f>
        <v>4.9360000000000001E-2</v>
      </c>
      <c r="C64">
        <f>ROUNDDOWN(SUM(E60,J60,O60)/(4000*1000),4)</f>
        <v>4.8000000000000001E-2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G61" sqref="G61"/>
    </sheetView>
  </sheetViews>
  <sheetFormatPr defaultColWidth="9.140625" defaultRowHeight="12.75"/>
  <cols>
    <col min="4" max="15" width="10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93</v>
      </c>
      <c r="N12" s="2" t="s">
        <v>94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95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1030</v>
      </c>
      <c r="E28" s="20">
        <f t="shared" ref="E28:E59" si="0">D28*(100-2.67)/100</f>
        <v>1002.4989999999999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I28*(100-2.67)/100</f>
        <v>506.11599999999999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N28*(100-2.67)/100</f>
        <v>506.11599999999999</v>
      </c>
    </row>
    <row r="29" spans="1:15" ht="23.25">
      <c r="A29" s="17">
        <v>2</v>
      </c>
      <c r="B29" s="17">
        <v>0.15</v>
      </c>
      <c r="C29" s="23">
        <v>0.3</v>
      </c>
      <c r="D29" s="20">
        <v>1030</v>
      </c>
      <c r="E29" s="20">
        <f t="shared" si="0"/>
        <v>1002.4989999999999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506.11599999999999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506.11599999999999</v>
      </c>
    </row>
    <row r="30" spans="1:15" ht="23.25">
      <c r="A30" s="17">
        <v>3</v>
      </c>
      <c r="B30" s="23">
        <v>0.3</v>
      </c>
      <c r="C30" s="19">
        <v>0.45</v>
      </c>
      <c r="D30" s="20">
        <v>1030</v>
      </c>
      <c r="E30" s="20">
        <f t="shared" si="0"/>
        <v>1002.4989999999999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506.11599999999999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506.11599999999999</v>
      </c>
    </row>
    <row r="31" spans="1:15" ht="23.25">
      <c r="A31" s="17">
        <v>4</v>
      </c>
      <c r="B31" s="17">
        <v>0.45</v>
      </c>
      <c r="C31" s="22">
        <v>1</v>
      </c>
      <c r="D31" s="20">
        <v>1030</v>
      </c>
      <c r="E31" s="20">
        <f t="shared" si="0"/>
        <v>1002.4989999999999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506.11599999999999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506.11599999999999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1030</v>
      </c>
      <c r="E32" s="20">
        <f t="shared" si="0"/>
        <v>1002.4989999999999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506.11599999999999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506.11599999999999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1030</v>
      </c>
      <c r="E33" s="20">
        <f t="shared" si="0"/>
        <v>1002.4989999999999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506.11599999999999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506.11599999999999</v>
      </c>
    </row>
    <row r="34" spans="1:15" ht="23.25">
      <c r="A34" s="17">
        <v>7</v>
      </c>
      <c r="B34" s="23">
        <v>1.3</v>
      </c>
      <c r="C34" s="19">
        <v>1.45</v>
      </c>
      <c r="D34" s="20">
        <v>1030</v>
      </c>
      <c r="E34" s="20">
        <f t="shared" si="0"/>
        <v>1002.4989999999999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506.11599999999999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506.11599999999999</v>
      </c>
    </row>
    <row r="35" spans="1:15" ht="23.25">
      <c r="A35" s="17">
        <v>8</v>
      </c>
      <c r="B35" s="17">
        <v>1.45</v>
      </c>
      <c r="C35" s="22">
        <v>2</v>
      </c>
      <c r="D35" s="20">
        <v>1030</v>
      </c>
      <c r="E35" s="20">
        <f t="shared" si="0"/>
        <v>1002.4989999999999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506.11599999999999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506.11599999999999</v>
      </c>
    </row>
    <row r="36" spans="1:15" ht="23.25">
      <c r="A36" s="17">
        <v>9</v>
      </c>
      <c r="B36" s="23">
        <v>2</v>
      </c>
      <c r="C36" s="19">
        <v>2.15</v>
      </c>
      <c r="D36" s="20">
        <v>1030</v>
      </c>
      <c r="E36" s="20">
        <f t="shared" si="0"/>
        <v>1002.4989999999999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506.11599999999999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506.11599999999999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1030</v>
      </c>
      <c r="E37" s="20">
        <f t="shared" si="0"/>
        <v>1002.4989999999999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506.11599999999999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506.11599999999999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1030</v>
      </c>
      <c r="E38" s="20">
        <f t="shared" si="0"/>
        <v>1002.4989999999999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506.11599999999999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506.11599999999999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1030</v>
      </c>
      <c r="E39" s="20">
        <f t="shared" si="0"/>
        <v>1002.4989999999999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506.11599999999999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506.11599999999999</v>
      </c>
    </row>
    <row r="40" spans="1:15" ht="23.25">
      <c r="A40" s="17">
        <v>13</v>
      </c>
      <c r="B40" s="23">
        <v>3</v>
      </c>
      <c r="C40" s="25">
        <v>3.15</v>
      </c>
      <c r="D40" s="20">
        <v>1030</v>
      </c>
      <c r="E40" s="20">
        <f t="shared" si="0"/>
        <v>1002.4989999999999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506.11599999999999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506.11599999999999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1030</v>
      </c>
      <c r="E41" s="20">
        <f t="shared" si="0"/>
        <v>1002.4989999999999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506.11599999999999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506.11599999999999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1030</v>
      </c>
      <c r="E42" s="20">
        <f t="shared" si="0"/>
        <v>1002.4989999999999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506.11599999999999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506.11599999999999</v>
      </c>
    </row>
    <row r="43" spans="1:15" ht="23.25">
      <c r="A43" s="17">
        <v>16</v>
      </c>
      <c r="B43" s="17">
        <v>3.45</v>
      </c>
      <c r="C43" s="24">
        <v>4</v>
      </c>
      <c r="D43" s="20">
        <v>1030</v>
      </c>
      <c r="E43" s="20">
        <f t="shared" si="0"/>
        <v>1002.4989999999999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506.11599999999999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506.11599999999999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1030</v>
      </c>
      <c r="E44" s="20">
        <f t="shared" si="0"/>
        <v>1002.4989999999999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506.11599999999999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506.11599999999999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1030</v>
      </c>
      <c r="E45" s="20">
        <f t="shared" si="0"/>
        <v>1002.4989999999999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506.11599999999999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506.11599999999999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1030</v>
      </c>
      <c r="E46" s="20">
        <f t="shared" si="0"/>
        <v>1002.4989999999999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506.11599999999999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506.11599999999999</v>
      </c>
    </row>
    <row r="47" spans="1:15" ht="23.25">
      <c r="A47" s="17">
        <v>20</v>
      </c>
      <c r="B47" s="17">
        <v>4.45</v>
      </c>
      <c r="C47" s="24">
        <v>5</v>
      </c>
      <c r="D47" s="20">
        <v>1030</v>
      </c>
      <c r="E47" s="20">
        <f t="shared" si="0"/>
        <v>1002.4989999999999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506.11599999999999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506.11599999999999</v>
      </c>
    </row>
    <row r="48" spans="1:15" ht="23.25">
      <c r="A48" s="17">
        <v>21</v>
      </c>
      <c r="B48" s="22">
        <v>5</v>
      </c>
      <c r="C48" s="25">
        <v>5.15</v>
      </c>
      <c r="D48" s="20">
        <v>1030</v>
      </c>
      <c r="E48" s="20">
        <f t="shared" si="0"/>
        <v>1002.4989999999999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506.11599999999999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506.11599999999999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1030</v>
      </c>
      <c r="E49" s="20">
        <f t="shared" si="0"/>
        <v>1002.4989999999999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506.11599999999999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506.11599999999999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1030</v>
      </c>
      <c r="E50" s="20">
        <f t="shared" si="0"/>
        <v>1002.4989999999999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506.11599999999999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506.11599999999999</v>
      </c>
    </row>
    <row r="51" spans="1:18" ht="23.25">
      <c r="A51" s="17">
        <v>24</v>
      </c>
      <c r="B51" s="19">
        <v>5.45</v>
      </c>
      <c r="C51" s="24">
        <v>6</v>
      </c>
      <c r="D51" s="20">
        <v>1030</v>
      </c>
      <c r="E51" s="20">
        <f t="shared" si="0"/>
        <v>1002.4989999999999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506.11599999999999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506.11599999999999</v>
      </c>
    </row>
    <row r="52" spans="1:18" ht="23.25">
      <c r="A52" s="17">
        <v>25</v>
      </c>
      <c r="B52" s="22">
        <v>6</v>
      </c>
      <c r="C52" s="25">
        <v>6.15</v>
      </c>
      <c r="D52" s="20">
        <v>4000</v>
      </c>
      <c r="E52" s="20">
        <f t="shared" si="0"/>
        <v>3893.2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506.11599999999999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506.11599999999999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4000</v>
      </c>
      <c r="E53" s="20">
        <f t="shared" si="0"/>
        <v>3893.2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506.11599999999999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506.11599999999999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4000</v>
      </c>
      <c r="E54" s="20">
        <f t="shared" si="0"/>
        <v>3893.2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506.11599999999999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506.11599999999999</v>
      </c>
    </row>
    <row r="55" spans="1:18" ht="23.25">
      <c r="A55" s="17">
        <v>28</v>
      </c>
      <c r="B55" s="19">
        <v>6.45</v>
      </c>
      <c r="C55" s="24">
        <v>7</v>
      </c>
      <c r="D55" s="20">
        <v>4000</v>
      </c>
      <c r="E55" s="20">
        <f t="shared" si="0"/>
        <v>3893.2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506.11599999999999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506.11599999999999</v>
      </c>
    </row>
    <row r="56" spans="1:18" ht="23.25">
      <c r="A56" s="17">
        <v>29</v>
      </c>
      <c r="B56" s="22">
        <v>7</v>
      </c>
      <c r="C56" s="25">
        <v>7.15</v>
      </c>
      <c r="D56" s="20">
        <v>4000</v>
      </c>
      <c r="E56" s="20">
        <f t="shared" si="0"/>
        <v>3893.2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506.11599999999999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506.11599999999999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4000</v>
      </c>
      <c r="E57" s="20">
        <f t="shared" si="0"/>
        <v>3893.2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506.11599999999999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506.11599999999999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4000</v>
      </c>
      <c r="E58" s="20">
        <f t="shared" si="0"/>
        <v>3893.2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506.11599999999999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506.11599999999999</v>
      </c>
    </row>
    <row r="59" spans="1:18" ht="23.25">
      <c r="A59" s="17">
        <v>32</v>
      </c>
      <c r="B59" s="19">
        <v>7.45</v>
      </c>
      <c r="C59" s="24">
        <v>8</v>
      </c>
      <c r="D59" s="20">
        <v>4000</v>
      </c>
      <c r="E59" s="20">
        <f t="shared" si="0"/>
        <v>3893.2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506.11599999999999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506.11599999999999</v>
      </c>
    </row>
    <row r="60" spans="1:18" ht="23.25">
      <c r="A60" s="28"/>
      <c r="B60" s="29"/>
      <c r="C60" s="30"/>
      <c r="D60" s="31">
        <f>SUM(D28:D59)</f>
        <v>56720</v>
      </c>
      <c r="E60" s="32">
        <f>SUM(E28:E59)</f>
        <v>55205.575999999986</v>
      </c>
      <c r="F60" s="33"/>
      <c r="G60" s="34"/>
      <c r="H60" s="34"/>
      <c r="I60" s="32">
        <f>SUM(I28:I59)</f>
        <v>16640</v>
      </c>
      <c r="J60" s="31">
        <f>SUM(J28:J59)</f>
        <v>16195.712</v>
      </c>
      <c r="K60" s="33"/>
      <c r="L60" s="34"/>
      <c r="M60" s="34"/>
      <c r="N60" s="31">
        <f>SUM(N28:N59)</f>
        <v>16640</v>
      </c>
      <c r="O60" s="32">
        <f>SUM(O28:O59)</f>
        <v>16195.712</v>
      </c>
      <c r="P60" s="12"/>
      <c r="Q60" s="35"/>
      <c r="R60" s="12"/>
    </row>
    <row r="64" spans="1:18">
      <c r="A64" t="s">
        <v>96</v>
      </c>
      <c r="B64">
        <f>SUM(D60,I60,N60)/(4000*1000)</f>
        <v>2.2499999999999999E-2</v>
      </c>
      <c r="C64">
        <f>ROUNDDOWN(SUM(E60,J60,O60)/(4000*1000),4)</f>
        <v>2.18E-2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I65" sqref="I65"/>
    </sheetView>
  </sheetViews>
  <sheetFormatPr defaultColWidth="9.140625" defaultRowHeight="12.75"/>
  <cols>
    <col min="4" max="15" width="12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98</v>
      </c>
      <c r="N12" s="2" t="s">
        <v>99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100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D28*(100-2.67)/100</f>
        <v>506.11599999999999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I28*(100-2.67)/100</f>
        <v>506.11599999999999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N28*(100-2.67)/100</f>
        <v>506.11599999999999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506.11599999999999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506.11599999999999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506.11599999999999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506.11599999999999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506.11599999999999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506.11599999999999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506.11599999999999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506.11599999999999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506.11599999999999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506.11599999999999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506.11599999999999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506.11599999999999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506.11599999999999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506.11599999999999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506.11599999999999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506.11599999999999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506.11599999999999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506.11599999999999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506.11599999999999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506.11599999999999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506.11599999999999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506.11599999999999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506.11599999999999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506.11599999999999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506.11599999999999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506.11599999999999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506.11599999999999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506.11599999999999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506.11599999999999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506.11599999999999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506.11599999999999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506.11599999999999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506.11599999999999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506.11599999999999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506.11599999999999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506.11599999999999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506.11599999999999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506.11599999999999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506.11599999999999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506.11599999999999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506.11599999999999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506.11599999999999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506.11599999999999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506.11599999999999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506.11599999999999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506.11599999999999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506.11599999999999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506.11599999999999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506.11599999999999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506.11599999999999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506.11599999999999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506.11599999999999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506.11599999999999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506.11599999999999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506.11599999999999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506.11599999999999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506.11599999999999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506.11599999999999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506.11599999999999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506.11599999999999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506.11599999999999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506.11599999999999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506.11599999999999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506.11599999999999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506.11599999999999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506.11599999999999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506.11599999999999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506.11599999999999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506.11599999999999</v>
      </c>
    </row>
    <row r="52" spans="1:18" ht="23.25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506.11599999999999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506.11599999999999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506.11599999999999</v>
      </c>
    </row>
    <row r="53" spans="1:18" ht="23.25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506.11599999999999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506.11599999999999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506.11599999999999</v>
      </c>
    </row>
    <row r="54" spans="1:18" ht="23.25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506.11599999999999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506.11599999999999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506.11599999999999</v>
      </c>
    </row>
    <row r="55" spans="1:18" ht="23.25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506.11599999999999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506.11599999999999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506.11599999999999</v>
      </c>
    </row>
    <row r="56" spans="1:18" ht="23.25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506.11599999999999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506.11599999999999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506.11599999999999</v>
      </c>
    </row>
    <row r="57" spans="1:18" ht="23.25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506.11599999999999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506.11599999999999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506.11599999999999</v>
      </c>
    </row>
    <row r="58" spans="1:18" ht="23.25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506.11599999999999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506.11599999999999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506.11599999999999</v>
      </c>
    </row>
    <row r="59" spans="1:18" ht="23.25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506.11599999999999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506.11599999999999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506.11599999999999</v>
      </c>
    </row>
    <row r="60" spans="1:18" ht="23.25">
      <c r="A60" s="28"/>
      <c r="B60" s="29"/>
      <c r="C60" s="30"/>
      <c r="D60" s="31">
        <f>SUM(D28:D59)</f>
        <v>16640</v>
      </c>
      <c r="E60" s="32">
        <f>SUM(E28:E59)</f>
        <v>16195.712</v>
      </c>
      <c r="F60" s="33"/>
      <c r="G60" s="34"/>
      <c r="H60" s="34"/>
      <c r="I60" s="32">
        <f>SUM(I28:I59)</f>
        <v>16640</v>
      </c>
      <c r="J60" s="31">
        <f>SUM(J28:J59)</f>
        <v>16195.712</v>
      </c>
      <c r="K60" s="33"/>
      <c r="L60" s="34"/>
      <c r="M60" s="34"/>
      <c r="N60" s="31">
        <f>SUM(N28:N59)</f>
        <v>16640</v>
      </c>
      <c r="O60" s="32">
        <f>SUM(O28:O59)</f>
        <v>16195.712</v>
      </c>
      <c r="P60" s="12"/>
      <c r="Q60" s="35"/>
      <c r="R60" s="12"/>
    </row>
    <row r="64" spans="1:18">
      <c r="A64" t="s">
        <v>101</v>
      </c>
      <c r="B64">
        <f>SUM(D60,I60,N60)/(4000*1000)</f>
        <v>1.248E-2</v>
      </c>
      <c r="C64">
        <f>ROUNDDOWN(SUM(E60,J60,O60)/(4000*1000),4)</f>
        <v>1.21E-2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G66" sqref="G66"/>
    </sheetView>
  </sheetViews>
  <sheetFormatPr defaultColWidth="9.140625" defaultRowHeight="12.75"/>
  <cols>
    <col min="4" max="15" width="10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103</v>
      </c>
      <c r="N12" s="2" t="s">
        <v>104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100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D28*(100-2.67)/100</f>
        <v>506.11599999999999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I28*(100-2.67)/100</f>
        <v>506.11599999999999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N28*(100-2.67)/100</f>
        <v>506.11599999999999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506.11599999999999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506.11599999999999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506.11599999999999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506.11599999999999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506.11599999999999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506.11599999999999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506.11599999999999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506.11599999999999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506.11599999999999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506.11599999999999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506.11599999999999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506.11599999999999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506.11599999999999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506.11599999999999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506.11599999999999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506.11599999999999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506.11599999999999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506.11599999999999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506.11599999999999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506.11599999999999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506.11599999999999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506.11599999999999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506.11599999999999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506.11599999999999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506.11599999999999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506.11599999999999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506.11599999999999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506.11599999999999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506.11599999999999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506.11599999999999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506.11599999999999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506.11599999999999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506.11599999999999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506.11599999999999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506.11599999999999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506.11599999999999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506.11599999999999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506.11599999999999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506.11599999999999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506.11599999999999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506.11599999999999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506.11599999999999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506.11599999999999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506.11599999999999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506.11599999999999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506.11599999999999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506.11599999999999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506.11599999999999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506.11599999999999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506.11599999999999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506.11599999999999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506.11599999999999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506.11599999999999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506.11599999999999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506.11599999999999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506.11599999999999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506.11599999999999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506.11599999999999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506.11599999999999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506.11599999999999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506.11599999999999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506.11599999999999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506.11599999999999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506.11599999999999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506.11599999999999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506.11599999999999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506.11599999999999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506.11599999999999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506.11599999999999</v>
      </c>
    </row>
    <row r="52" spans="1:18" ht="23.25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506.11599999999999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506.11599999999999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506.11599999999999</v>
      </c>
    </row>
    <row r="53" spans="1:18" ht="23.25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506.11599999999999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506.11599999999999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506.11599999999999</v>
      </c>
    </row>
    <row r="54" spans="1:18" ht="23.25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506.11599999999999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506.11599999999999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506.11599999999999</v>
      </c>
    </row>
    <row r="55" spans="1:18" ht="23.25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506.11599999999999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506.11599999999999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506.11599999999999</v>
      </c>
    </row>
    <row r="56" spans="1:18" ht="23.25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506.11599999999999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506.11599999999999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506.11599999999999</v>
      </c>
    </row>
    <row r="57" spans="1:18" ht="23.25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506.11599999999999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506.11599999999999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506.11599999999999</v>
      </c>
    </row>
    <row r="58" spans="1:18" ht="23.25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506.11599999999999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506.11599999999999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506.11599999999999</v>
      </c>
    </row>
    <row r="59" spans="1:18" ht="23.25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506.11599999999999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506.11599999999999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506.11599999999999</v>
      </c>
    </row>
    <row r="60" spans="1:18" ht="23.25">
      <c r="A60" s="28"/>
      <c r="B60" s="29"/>
      <c r="C60" s="30"/>
      <c r="D60" s="31">
        <f>SUM(D28:D59)</f>
        <v>16640</v>
      </c>
      <c r="E60" s="32">
        <f>SUM(E28:E59)</f>
        <v>16195.712</v>
      </c>
      <c r="F60" s="33"/>
      <c r="G60" s="34"/>
      <c r="H60" s="34"/>
      <c r="I60" s="32">
        <f>SUM(I28:I59)</f>
        <v>16640</v>
      </c>
      <c r="J60" s="31">
        <f>SUM(J28:J59)</f>
        <v>16195.712</v>
      </c>
      <c r="K60" s="33"/>
      <c r="L60" s="34"/>
      <c r="M60" s="34"/>
      <c r="N60" s="31">
        <f>SUM(N28:N59)</f>
        <v>16640</v>
      </c>
      <c r="O60" s="32">
        <f>SUM(O28:O59)</f>
        <v>16195.712</v>
      </c>
      <c r="P60" s="12"/>
      <c r="Q60" s="35"/>
      <c r="R60" s="12"/>
    </row>
    <row r="64" spans="1:18">
      <c r="A64" t="s">
        <v>105</v>
      </c>
      <c r="B64">
        <f>SUM(D60,I60,N60)/(4000*1000)</f>
        <v>1.248E-2</v>
      </c>
      <c r="C64">
        <f>ROUNDDOWN(SUM(E60,J60,O60)/(4000*1000),4)</f>
        <v>1.21E-2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G74" sqref="G74"/>
    </sheetView>
  </sheetViews>
  <sheetFormatPr defaultColWidth="9.140625" defaultRowHeight="12.75"/>
  <cols>
    <col min="4" max="15" width="10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107</v>
      </c>
      <c r="N12" s="2" t="s">
        <v>108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100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D28*(100-2.67)/100</f>
        <v>506.11599999999999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I28*(100-2.67)/100</f>
        <v>506.11599999999999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N28*(100-2.67)/100</f>
        <v>506.11599999999999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506.11599999999999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506.11599999999999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506.11599999999999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506.11599999999999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506.11599999999999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506.11599999999999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506.11599999999999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506.11599999999999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506.11599999999999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506.11599999999999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506.11599999999999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506.11599999999999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506.11599999999999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506.11599999999999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506.11599999999999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506.11599999999999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506.11599999999999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506.11599999999999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506.11599999999999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506.11599999999999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506.11599999999999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506.11599999999999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506.11599999999999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506.11599999999999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506.11599999999999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506.11599999999999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506.11599999999999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506.11599999999999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506.11599999999999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506.11599999999999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506.11599999999999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506.11599999999999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506.11599999999999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506.11599999999999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506.11599999999999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506.11599999999999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506.11599999999999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506.11599999999999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506.11599999999999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506.11599999999999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506.11599999999999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506.11599999999999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506.11599999999999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506.11599999999999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506.11599999999999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506.11599999999999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506.11599999999999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506.11599999999999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506.11599999999999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506.11599999999999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506.11599999999999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506.11599999999999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506.11599999999999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506.11599999999999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506.11599999999999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506.11599999999999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506.11599999999999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506.11599999999999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506.11599999999999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506.11599999999999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506.11599999999999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506.11599999999999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506.11599999999999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506.11599999999999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506.11599999999999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506.11599999999999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506.11599999999999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506.11599999999999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506.11599999999999</v>
      </c>
    </row>
    <row r="52" spans="1:18" ht="23.25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506.11599999999999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506.11599999999999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506.11599999999999</v>
      </c>
    </row>
    <row r="53" spans="1:18" ht="23.25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506.11599999999999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506.11599999999999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506.11599999999999</v>
      </c>
    </row>
    <row r="54" spans="1:18" ht="23.25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506.11599999999999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506.11599999999999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506.11599999999999</v>
      </c>
    </row>
    <row r="55" spans="1:18" ht="23.25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506.11599999999999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506.11599999999999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506.11599999999999</v>
      </c>
    </row>
    <row r="56" spans="1:18" ht="23.25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506.11599999999999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506.11599999999999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506.11599999999999</v>
      </c>
    </row>
    <row r="57" spans="1:18" ht="23.25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506.11599999999999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506.11599999999999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506.11599999999999</v>
      </c>
    </row>
    <row r="58" spans="1:18" ht="23.25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506.11599999999999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506.11599999999999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506.11599999999999</v>
      </c>
    </row>
    <row r="59" spans="1:18" ht="23.25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506.11599999999999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506.11599999999999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506.11599999999999</v>
      </c>
    </row>
    <row r="60" spans="1:18" ht="23.25">
      <c r="A60" s="28"/>
      <c r="B60" s="29"/>
      <c r="C60" s="30"/>
      <c r="D60" s="31">
        <f>SUM(D28:D59)</f>
        <v>16640</v>
      </c>
      <c r="E60" s="32">
        <f>SUM(E28:E59)</f>
        <v>16195.712</v>
      </c>
      <c r="F60" s="33"/>
      <c r="G60" s="34"/>
      <c r="H60" s="34"/>
      <c r="I60" s="32">
        <f>SUM(I28:I59)</f>
        <v>16640</v>
      </c>
      <c r="J60" s="31">
        <f>SUM(J28:J59)</f>
        <v>16195.712</v>
      </c>
      <c r="K60" s="33"/>
      <c r="L60" s="34"/>
      <c r="M60" s="34"/>
      <c r="N60" s="31">
        <f>SUM(N28:N59)</f>
        <v>16640</v>
      </c>
      <c r="O60" s="32">
        <f>SUM(O28:O59)</f>
        <v>16195.712</v>
      </c>
      <c r="P60" s="12"/>
      <c r="Q60" s="35"/>
      <c r="R60" s="12"/>
    </row>
    <row r="64" spans="1:18">
      <c r="A64" t="s">
        <v>109</v>
      </c>
      <c r="B64">
        <f>SUM(D60,I60,N60)/(4000*1000)</f>
        <v>1.248E-2</v>
      </c>
      <c r="C64">
        <f>ROUNDDOWN(SUM(E60,J60,O60)/(4000*1000),4)</f>
        <v>1.21E-2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G60" sqref="G60"/>
    </sheetView>
  </sheetViews>
  <sheetFormatPr defaultColWidth="9.140625" defaultRowHeight="12.75"/>
  <cols>
    <col min="4" max="15" width="12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111</v>
      </c>
      <c r="N12" s="2" t="s">
        <v>112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100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D28*(100-2.67)/100</f>
        <v>506.11599999999999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I28*(100-2.67)/100</f>
        <v>506.11599999999999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N28*(100-2.67)/100</f>
        <v>506.11599999999999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506.11599999999999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506.11599999999999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506.11599999999999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506.11599999999999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506.11599999999999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506.11599999999999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506.11599999999999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506.11599999999999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506.11599999999999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506.11599999999999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506.11599999999999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506.11599999999999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506.11599999999999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506.11599999999999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506.11599999999999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506.11599999999999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506.11599999999999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506.11599999999999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506.11599999999999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506.11599999999999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506.11599999999999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506.11599999999999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506.11599999999999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506.11599999999999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506.11599999999999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506.11599999999999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506.11599999999999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506.11599999999999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506.11599999999999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506.11599999999999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506.11599999999999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506.11599999999999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506.11599999999999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506.11599999999999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506.11599999999999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506.11599999999999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506.11599999999999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506.11599999999999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506.11599999999999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506.11599999999999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506.11599999999999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506.11599999999999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506.11599999999999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506.11599999999999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506.11599999999999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506.11599999999999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506.11599999999999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506.11599999999999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506.11599999999999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506.11599999999999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506.11599999999999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506.11599999999999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506.11599999999999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506.11599999999999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506.11599999999999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506.11599999999999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506.11599999999999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506.11599999999999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506.11599999999999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506.11599999999999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506.11599999999999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506.11599999999999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506.11599999999999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506.11599999999999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506.11599999999999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506.11599999999999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506.11599999999999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506.11599999999999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506.11599999999999</v>
      </c>
    </row>
    <row r="52" spans="1:18" ht="23.25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506.11599999999999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506.11599999999999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506.11599999999999</v>
      </c>
    </row>
    <row r="53" spans="1:18" ht="23.25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506.11599999999999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506.11599999999999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506.11599999999999</v>
      </c>
    </row>
    <row r="54" spans="1:18" ht="23.25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506.11599999999999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506.11599999999999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506.11599999999999</v>
      </c>
    </row>
    <row r="55" spans="1:18" ht="23.25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506.11599999999999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506.11599999999999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506.11599999999999</v>
      </c>
    </row>
    <row r="56" spans="1:18" ht="23.25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506.11599999999999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506.11599999999999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506.11599999999999</v>
      </c>
    </row>
    <row r="57" spans="1:18" ht="23.25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506.11599999999999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506.11599999999999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506.11599999999999</v>
      </c>
    </row>
    <row r="58" spans="1:18" ht="23.25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506.11599999999999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506.11599999999999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506.11599999999999</v>
      </c>
    </row>
    <row r="59" spans="1:18" ht="23.25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506.11599999999999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506.11599999999999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506.11599999999999</v>
      </c>
    </row>
    <row r="60" spans="1:18" ht="23.25">
      <c r="A60" s="28"/>
      <c r="B60" s="29"/>
      <c r="C60" s="30"/>
      <c r="D60" s="31">
        <f>SUM(D28:D59)</f>
        <v>16640</v>
      </c>
      <c r="E60" s="32">
        <f>SUM(E28:E59)</f>
        <v>16195.712</v>
      </c>
      <c r="F60" s="33"/>
      <c r="G60" s="34"/>
      <c r="H60" s="34"/>
      <c r="I60" s="32">
        <f>SUM(I28:I59)</f>
        <v>16640</v>
      </c>
      <c r="J60" s="31">
        <f>SUM(J28:J59)</f>
        <v>16195.712</v>
      </c>
      <c r="K60" s="33"/>
      <c r="L60" s="34"/>
      <c r="M60" s="34"/>
      <c r="N60" s="31">
        <f>SUM(N28:N59)</f>
        <v>16640</v>
      </c>
      <c r="O60" s="32">
        <f>SUM(O28:O59)</f>
        <v>16195.712</v>
      </c>
      <c r="P60" s="12"/>
      <c r="Q60" s="35"/>
      <c r="R60" s="12"/>
    </row>
    <row r="64" spans="1:18">
      <c r="A64" t="s">
        <v>113</v>
      </c>
      <c r="B64">
        <f>SUM(D60,I60,N60)/(4000*1000)</f>
        <v>1.248E-2</v>
      </c>
      <c r="C64">
        <f>ROUNDDOWN(SUM(E60,J60,O60)/(4000*1000),4)</f>
        <v>1.21E-2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8" workbookViewId="0">
      <selection activeCell="I72" sqref="I72"/>
    </sheetView>
  </sheetViews>
  <sheetFormatPr defaultColWidth="9.140625" defaultRowHeight="12.75"/>
  <cols>
    <col min="4" max="15" width="12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36</v>
      </c>
      <c r="N12" s="2" t="s">
        <v>37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D28*(100-2.67)/100</f>
        <v>10005.523999999999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I28*(100-2.67)/100</f>
        <v>10005.523999999999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N28*(100-2.67)/100</f>
        <v>10005.523999999999</v>
      </c>
    </row>
    <row r="29" spans="1:15" ht="23.25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10005.523999999999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10005.523999999999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10005.523999999999</v>
      </c>
    </row>
    <row r="30" spans="1:15" ht="23.25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10005.523999999999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10005.523999999999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10005.523999999999</v>
      </c>
    </row>
    <row r="31" spans="1:15" ht="23.25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10005.523999999999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10005.523999999999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10005.523999999999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10005.523999999999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10005.523999999999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10005.523999999999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10005.523999999999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10005.523999999999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10005.523999999999</v>
      </c>
    </row>
    <row r="34" spans="1:15" ht="23.25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10005.523999999999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10005.523999999999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10005.523999999999</v>
      </c>
    </row>
    <row r="35" spans="1:15" ht="23.25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10005.523999999999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10005.523999999999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10005.523999999999</v>
      </c>
    </row>
    <row r="36" spans="1:15" ht="23.25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10005.523999999999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10005.523999999999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10005.523999999999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10005.523999999999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10005.523999999999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10005.523999999999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10005.523999999999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10005.523999999999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10005.523999999999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10005.523999999999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10005.523999999999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10005.523999999999</v>
      </c>
    </row>
    <row r="40" spans="1:15" ht="23.25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10005.523999999999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10005.523999999999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10005.523999999999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10005.523999999999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10005.523999999999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10005.523999999999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10005.523999999999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10005.523999999999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10005.523999999999</v>
      </c>
    </row>
    <row r="43" spans="1:15" ht="23.25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10005.523999999999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10005.523999999999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10005.523999999999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10005.523999999999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10005.523999999999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10005.523999999999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10005.523999999999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10005.523999999999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10005.523999999999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10005.523999999999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10005.523999999999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10005.523999999999</v>
      </c>
    </row>
    <row r="47" spans="1:15" ht="23.25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10005.523999999999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10005.523999999999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10005.523999999999</v>
      </c>
    </row>
    <row r="48" spans="1:15" ht="23.25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10005.523999999999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10005.523999999999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10005.523999999999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10005.523999999999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10005.523999999999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10005.523999999999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10005.523999999999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10005.523999999999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10005.523999999999</v>
      </c>
    </row>
    <row r="51" spans="1:18" ht="23.25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10005.523999999999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10005.523999999999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10005.523999999999</v>
      </c>
    </row>
    <row r="52" spans="1:18" ht="23.25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10005.523999999999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10005.523999999999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10005.523999999999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10005.523999999999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10005.523999999999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10005.523999999999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10005.523999999999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10005.523999999999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10005.523999999999</v>
      </c>
    </row>
    <row r="55" spans="1:18" ht="23.25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10005.523999999999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10005.523999999999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10005.523999999999</v>
      </c>
    </row>
    <row r="56" spans="1:18" ht="23.25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10005.523999999999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10005.523999999999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10005.523999999999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10005.523999999999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10005.523999999999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10005.523999999999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10005.523999999999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10005.523999999999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10005.523999999999</v>
      </c>
    </row>
    <row r="59" spans="1:18" ht="23.25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10005.523999999999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10005.523999999999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10005.523999999999</v>
      </c>
    </row>
    <row r="60" spans="1:18" ht="23.25">
      <c r="A60" s="28"/>
      <c r="B60" s="29"/>
      <c r="C60" s="30"/>
      <c r="D60" s="31">
        <f>SUM(D28:D59)</f>
        <v>328960</v>
      </c>
      <c r="E60" s="32">
        <f>SUM(E28:E59)</f>
        <v>320176.76799999992</v>
      </c>
      <c r="F60" s="33"/>
      <c r="G60" s="34"/>
      <c r="H60" s="34"/>
      <c r="I60" s="32">
        <f>SUM(I28:I59)</f>
        <v>328960</v>
      </c>
      <c r="J60" s="31">
        <f>SUM(J28:J59)</f>
        <v>320176.76799999992</v>
      </c>
      <c r="K60" s="33"/>
      <c r="L60" s="34"/>
      <c r="M60" s="34"/>
      <c r="N60" s="31">
        <f>SUM(N28:N59)</f>
        <v>328960</v>
      </c>
      <c r="O60" s="32">
        <f>SUM(O28:O59)</f>
        <v>320176.76799999992</v>
      </c>
      <c r="P60" s="12"/>
      <c r="Q60" s="35"/>
      <c r="R60" s="12"/>
    </row>
    <row r="64" spans="1:18">
      <c r="A64" t="s">
        <v>38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7" workbookViewId="0">
      <selection activeCell="I70" sqref="I70"/>
    </sheetView>
  </sheetViews>
  <sheetFormatPr defaultColWidth="9.140625" defaultRowHeight="12.75"/>
  <cols>
    <col min="4" max="15" width="11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114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115</v>
      </c>
      <c r="N12" s="2" t="s">
        <v>116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11" t="s">
        <v>117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D28*(100-2.67)/100</f>
        <v>506.11599999999999</v>
      </c>
      <c r="F28" s="21">
        <v>33</v>
      </c>
      <c r="G28" s="22">
        <v>8</v>
      </c>
      <c r="H28" s="22">
        <v>8.15</v>
      </c>
      <c r="I28" s="20">
        <v>2060</v>
      </c>
      <c r="J28" s="20">
        <f t="shared" ref="J28:J59" si="1">I28*(100-2.67)/100</f>
        <v>2004.9979999999998</v>
      </c>
      <c r="K28" s="21">
        <v>65</v>
      </c>
      <c r="L28" s="22">
        <v>16</v>
      </c>
      <c r="M28" s="22">
        <v>16.149999999999999</v>
      </c>
      <c r="N28" s="20">
        <v>2060</v>
      </c>
      <c r="O28" s="20">
        <f t="shared" ref="O28:O59" si="2">N28*(100-2.67)/100</f>
        <v>2004.9979999999998</v>
      </c>
    </row>
    <row r="29" spans="1:15" ht="23.25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506.11599999999999</v>
      </c>
      <c r="F29" s="21">
        <v>34</v>
      </c>
      <c r="G29" s="22">
        <v>8.15</v>
      </c>
      <c r="H29" s="22">
        <v>8.3000000000000007</v>
      </c>
      <c r="I29" s="20">
        <v>2060</v>
      </c>
      <c r="J29" s="20">
        <f t="shared" si="1"/>
        <v>2004.9979999999998</v>
      </c>
      <c r="K29" s="21">
        <v>66</v>
      </c>
      <c r="L29" s="22">
        <v>16.149999999999999</v>
      </c>
      <c r="M29" s="22">
        <v>16.3</v>
      </c>
      <c r="N29" s="20">
        <v>2060</v>
      </c>
      <c r="O29" s="20">
        <f t="shared" si="2"/>
        <v>2004.9979999999998</v>
      </c>
    </row>
    <row r="30" spans="1:15" ht="23.25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506.11599999999999</v>
      </c>
      <c r="F30" s="21">
        <v>35</v>
      </c>
      <c r="G30" s="22">
        <v>8.3000000000000007</v>
      </c>
      <c r="H30" s="22">
        <v>8.4499999999999993</v>
      </c>
      <c r="I30" s="20">
        <v>2060</v>
      </c>
      <c r="J30" s="20">
        <f t="shared" si="1"/>
        <v>2004.9979999999998</v>
      </c>
      <c r="K30" s="21">
        <v>67</v>
      </c>
      <c r="L30" s="22">
        <v>16.3</v>
      </c>
      <c r="M30" s="22">
        <v>16.45</v>
      </c>
      <c r="N30" s="20">
        <v>2060</v>
      </c>
      <c r="O30" s="20">
        <f t="shared" si="2"/>
        <v>2004.9979999999998</v>
      </c>
    </row>
    <row r="31" spans="1:15" ht="23.25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506.11599999999999</v>
      </c>
      <c r="F31" s="21">
        <v>36</v>
      </c>
      <c r="G31" s="22">
        <v>8.4499999999999993</v>
      </c>
      <c r="H31" s="22">
        <v>9</v>
      </c>
      <c r="I31" s="20">
        <v>2060</v>
      </c>
      <c r="J31" s="20">
        <f t="shared" si="1"/>
        <v>2004.9979999999998</v>
      </c>
      <c r="K31" s="21">
        <v>68</v>
      </c>
      <c r="L31" s="22">
        <v>16.45</v>
      </c>
      <c r="M31" s="22">
        <v>17</v>
      </c>
      <c r="N31" s="20">
        <v>2060</v>
      </c>
      <c r="O31" s="20">
        <f t="shared" si="2"/>
        <v>2004.9979999999998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506.11599999999999</v>
      </c>
      <c r="F32" s="21">
        <v>37</v>
      </c>
      <c r="G32" s="22">
        <v>9</v>
      </c>
      <c r="H32" s="22">
        <v>9.15</v>
      </c>
      <c r="I32" s="20">
        <v>2060</v>
      </c>
      <c r="J32" s="20">
        <f t="shared" si="1"/>
        <v>2004.9979999999998</v>
      </c>
      <c r="K32" s="21">
        <v>69</v>
      </c>
      <c r="L32" s="22">
        <v>17</v>
      </c>
      <c r="M32" s="22">
        <v>17.149999999999999</v>
      </c>
      <c r="N32" s="20">
        <v>2060</v>
      </c>
      <c r="O32" s="20">
        <f t="shared" si="2"/>
        <v>2004.9979999999998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506.11599999999999</v>
      </c>
      <c r="F33" s="21">
        <v>38</v>
      </c>
      <c r="G33" s="22">
        <v>9.15</v>
      </c>
      <c r="H33" s="22">
        <v>9.3000000000000007</v>
      </c>
      <c r="I33" s="20">
        <v>2060</v>
      </c>
      <c r="J33" s="20">
        <f t="shared" si="1"/>
        <v>2004.9979999999998</v>
      </c>
      <c r="K33" s="21">
        <v>70</v>
      </c>
      <c r="L33" s="22">
        <v>17.149999999999999</v>
      </c>
      <c r="M33" s="22">
        <v>17.3</v>
      </c>
      <c r="N33" s="20">
        <v>2060</v>
      </c>
      <c r="O33" s="20">
        <f t="shared" si="2"/>
        <v>2004.9979999999998</v>
      </c>
    </row>
    <row r="34" spans="1:15" ht="23.25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506.11599999999999</v>
      </c>
      <c r="F34" s="21">
        <v>39</v>
      </c>
      <c r="G34" s="22">
        <v>9.3000000000000007</v>
      </c>
      <c r="H34" s="22">
        <v>9.4499999999999993</v>
      </c>
      <c r="I34" s="20">
        <v>2060</v>
      </c>
      <c r="J34" s="20">
        <f t="shared" si="1"/>
        <v>2004.9979999999998</v>
      </c>
      <c r="K34" s="21">
        <v>71</v>
      </c>
      <c r="L34" s="22">
        <v>17.3</v>
      </c>
      <c r="M34" s="22">
        <v>17.45</v>
      </c>
      <c r="N34" s="20">
        <v>2060</v>
      </c>
      <c r="O34" s="20">
        <f t="shared" si="2"/>
        <v>2004.9979999999998</v>
      </c>
    </row>
    <row r="35" spans="1:15" ht="23.25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506.11599999999999</v>
      </c>
      <c r="F35" s="21">
        <v>40</v>
      </c>
      <c r="G35" s="22">
        <v>9.4499999999999993</v>
      </c>
      <c r="H35" s="22">
        <v>10</v>
      </c>
      <c r="I35" s="20">
        <v>2060</v>
      </c>
      <c r="J35" s="20">
        <f t="shared" si="1"/>
        <v>2004.9979999999998</v>
      </c>
      <c r="K35" s="21">
        <v>72</v>
      </c>
      <c r="L35" s="24">
        <v>17.45</v>
      </c>
      <c r="M35" s="22">
        <v>18</v>
      </c>
      <c r="N35" s="20">
        <v>2060</v>
      </c>
      <c r="O35" s="20">
        <f t="shared" si="2"/>
        <v>2004.9979999999998</v>
      </c>
    </row>
    <row r="36" spans="1:15" ht="23.25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506.11599999999999</v>
      </c>
      <c r="F36" s="21">
        <v>41</v>
      </c>
      <c r="G36" s="22">
        <v>10</v>
      </c>
      <c r="H36" s="24">
        <v>10.15</v>
      </c>
      <c r="I36" s="20">
        <v>2060</v>
      </c>
      <c r="J36" s="20">
        <f t="shared" si="1"/>
        <v>2004.9979999999998</v>
      </c>
      <c r="K36" s="21">
        <v>73</v>
      </c>
      <c r="L36" s="24">
        <v>18</v>
      </c>
      <c r="M36" s="22">
        <v>18.149999999999999</v>
      </c>
      <c r="N36" s="20">
        <v>2060</v>
      </c>
      <c r="O36" s="20">
        <f t="shared" si="2"/>
        <v>2004.9979999999998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506.11599999999999</v>
      </c>
      <c r="F37" s="21">
        <v>42</v>
      </c>
      <c r="G37" s="22">
        <v>10.15</v>
      </c>
      <c r="H37" s="24">
        <v>10.3</v>
      </c>
      <c r="I37" s="20">
        <v>2060</v>
      </c>
      <c r="J37" s="20">
        <f t="shared" si="1"/>
        <v>2004.9979999999998</v>
      </c>
      <c r="K37" s="21">
        <v>74</v>
      </c>
      <c r="L37" s="24">
        <v>18.149999999999999</v>
      </c>
      <c r="M37" s="22">
        <v>18.3</v>
      </c>
      <c r="N37" s="20">
        <v>2060</v>
      </c>
      <c r="O37" s="20">
        <f t="shared" si="2"/>
        <v>2004.9979999999998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506.11599999999999</v>
      </c>
      <c r="F38" s="21">
        <v>43</v>
      </c>
      <c r="G38" s="22">
        <v>10.3</v>
      </c>
      <c r="H38" s="24">
        <v>10.45</v>
      </c>
      <c r="I38" s="20">
        <v>2060</v>
      </c>
      <c r="J38" s="20">
        <f t="shared" si="1"/>
        <v>2004.9979999999998</v>
      </c>
      <c r="K38" s="21">
        <v>75</v>
      </c>
      <c r="L38" s="24">
        <v>18.3</v>
      </c>
      <c r="M38" s="22">
        <v>18.45</v>
      </c>
      <c r="N38" s="20">
        <v>2060</v>
      </c>
      <c r="O38" s="20">
        <f t="shared" si="2"/>
        <v>2004.9979999999998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506.11599999999999</v>
      </c>
      <c r="F39" s="21">
        <v>44</v>
      </c>
      <c r="G39" s="22">
        <v>10.45</v>
      </c>
      <c r="H39" s="24">
        <v>11</v>
      </c>
      <c r="I39" s="20">
        <v>2060</v>
      </c>
      <c r="J39" s="20">
        <f t="shared" si="1"/>
        <v>2004.9979999999998</v>
      </c>
      <c r="K39" s="21">
        <v>76</v>
      </c>
      <c r="L39" s="24">
        <v>18.45</v>
      </c>
      <c r="M39" s="22">
        <v>19</v>
      </c>
      <c r="N39" s="20">
        <v>2060</v>
      </c>
      <c r="O39" s="20">
        <f t="shared" si="2"/>
        <v>2004.9979999999998</v>
      </c>
    </row>
    <row r="40" spans="1:15" ht="23.25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506.11599999999999</v>
      </c>
      <c r="F40" s="21">
        <v>45</v>
      </c>
      <c r="G40" s="22">
        <v>11</v>
      </c>
      <c r="H40" s="24">
        <v>11.15</v>
      </c>
      <c r="I40" s="20">
        <v>2060</v>
      </c>
      <c r="J40" s="20">
        <f t="shared" si="1"/>
        <v>2004.9979999999998</v>
      </c>
      <c r="K40" s="21">
        <v>77</v>
      </c>
      <c r="L40" s="24">
        <v>19</v>
      </c>
      <c r="M40" s="22">
        <v>19.149999999999999</v>
      </c>
      <c r="N40" s="20">
        <v>2060</v>
      </c>
      <c r="O40" s="20">
        <f t="shared" si="2"/>
        <v>2004.9979999999998</v>
      </c>
    </row>
    <row r="41" spans="1:15" ht="23.25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506.11599999999999</v>
      </c>
      <c r="F41" s="21">
        <v>46</v>
      </c>
      <c r="G41" s="22">
        <v>11.15</v>
      </c>
      <c r="H41" s="24">
        <v>11.3</v>
      </c>
      <c r="I41" s="20">
        <v>2060</v>
      </c>
      <c r="J41" s="20">
        <f t="shared" si="1"/>
        <v>2004.9979999999998</v>
      </c>
      <c r="K41" s="21">
        <v>78</v>
      </c>
      <c r="L41" s="24">
        <v>19.149999999999999</v>
      </c>
      <c r="M41" s="22">
        <v>19.3</v>
      </c>
      <c r="N41" s="20">
        <v>2060</v>
      </c>
      <c r="O41" s="20">
        <f t="shared" si="2"/>
        <v>2004.9979999999998</v>
      </c>
    </row>
    <row r="42" spans="1:15" ht="23.25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506.11599999999999</v>
      </c>
      <c r="F42" s="21">
        <v>47</v>
      </c>
      <c r="G42" s="22">
        <v>11.3</v>
      </c>
      <c r="H42" s="24">
        <v>11.45</v>
      </c>
      <c r="I42" s="20">
        <v>2060</v>
      </c>
      <c r="J42" s="20">
        <f t="shared" si="1"/>
        <v>2004.9979999999998</v>
      </c>
      <c r="K42" s="21">
        <v>79</v>
      </c>
      <c r="L42" s="24">
        <v>19.3</v>
      </c>
      <c r="M42" s="22">
        <v>19.45</v>
      </c>
      <c r="N42" s="20">
        <v>2060</v>
      </c>
      <c r="O42" s="20">
        <f t="shared" si="2"/>
        <v>2004.9979999999998</v>
      </c>
    </row>
    <row r="43" spans="1:15" ht="23.25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506.11599999999999</v>
      </c>
      <c r="F43" s="21">
        <v>48</v>
      </c>
      <c r="G43" s="22">
        <v>11.45</v>
      </c>
      <c r="H43" s="24">
        <v>12</v>
      </c>
      <c r="I43" s="20">
        <v>2060</v>
      </c>
      <c r="J43" s="20">
        <f t="shared" si="1"/>
        <v>2004.9979999999998</v>
      </c>
      <c r="K43" s="21">
        <v>80</v>
      </c>
      <c r="L43" s="24">
        <v>19.45</v>
      </c>
      <c r="M43" s="22">
        <v>20</v>
      </c>
      <c r="N43" s="20">
        <v>2060</v>
      </c>
      <c r="O43" s="20">
        <f t="shared" si="2"/>
        <v>2004.9979999999998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506.11599999999999</v>
      </c>
      <c r="F44" s="21">
        <v>49</v>
      </c>
      <c r="G44" s="22">
        <v>12</v>
      </c>
      <c r="H44" s="24">
        <v>12.15</v>
      </c>
      <c r="I44" s="20">
        <v>2060</v>
      </c>
      <c r="J44" s="20">
        <f t="shared" si="1"/>
        <v>2004.9979999999998</v>
      </c>
      <c r="K44" s="21">
        <v>81</v>
      </c>
      <c r="L44" s="24">
        <v>20</v>
      </c>
      <c r="M44" s="22">
        <v>20.149999999999999</v>
      </c>
      <c r="N44" s="20">
        <v>2060</v>
      </c>
      <c r="O44" s="20">
        <f t="shared" si="2"/>
        <v>2004.9979999999998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506.11599999999999</v>
      </c>
      <c r="F45" s="21">
        <v>50</v>
      </c>
      <c r="G45" s="22">
        <v>12.15</v>
      </c>
      <c r="H45" s="24">
        <v>12.3</v>
      </c>
      <c r="I45" s="20">
        <v>2060</v>
      </c>
      <c r="J45" s="20">
        <f t="shared" si="1"/>
        <v>2004.9979999999998</v>
      </c>
      <c r="K45" s="21">
        <v>82</v>
      </c>
      <c r="L45" s="24">
        <v>20.149999999999999</v>
      </c>
      <c r="M45" s="22">
        <v>20.3</v>
      </c>
      <c r="N45" s="20">
        <v>2060</v>
      </c>
      <c r="O45" s="20">
        <f t="shared" si="2"/>
        <v>2004.9979999999998</v>
      </c>
    </row>
    <row r="46" spans="1:15" ht="23.25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506.11599999999999</v>
      </c>
      <c r="F46" s="21">
        <v>51</v>
      </c>
      <c r="G46" s="22">
        <v>12.3</v>
      </c>
      <c r="H46" s="24">
        <v>12.45</v>
      </c>
      <c r="I46" s="20">
        <v>2060</v>
      </c>
      <c r="J46" s="20">
        <f t="shared" si="1"/>
        <v>2004.9979999999998</v>
      </c>
      <c r="K46" s="21">
        <v>83</v>
      </c>
      <c r="L46" s="24">
        <v>20.3</v>
      </c>
      <c r="M46" s="22">
        <v>20.45</v>
      </c>
      <c r="N46" s="20">
        <v>2060</v>
      </c>
      <c r="O46" s="20">
        <f t="shared" si="2"/>
        <v>2004.9979999999998</v>
      </c>
    </row>
    <row r="47" spans="1:15" ht="23.25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506.11599999999999</v>
      </c>
      <c r="F47" s="21">
        <v>52</v>
      </c>
      <c r="G47" s="22">
        <v>12.45</v>
      </c>
      <c r="H47" s="24">
        <v>13</v>
      </c>
      <c r="I47" s="20">
        <v>2060</v>
      </c>
      <c r="J47" s="20">
        <f t="shared" si="1"/>
        <v>2004.9979999999998</v>
      </c>
      <c r="K47" s="21">
        <v>84</v>
      </c>
      <c r="L47" s="24">
        <v>20.45</v>
      </c>
      <c r="M47" s="22">
        <v>21</v>
      </c>
      <c r="N47" s="20">
        <v>2060</v>
      </c>
      <c r="O47" s="20">
        <f t="shared" si="2"/>
        <v>2004.9979999999998</v>
      </c>
    </row>
    <row r="48" spans="1:15" ht="23.25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506.11599999999999</v>
      </c>
      <c r="F48" s="21">
        <v>53</v>
      </c>
      <c r="G48" s="22">
        <v>13</v>
      </c>
      <c r="H48" s="24">
        <v>13.15</v>
      </c>
      <c r="I48" s="20">
        <v>2060</v>
      </c>
      <c r="J48" s="20">
        <f t="shared" si="1"/>
        <v>2004.9979999999998</v>
      </c>
      <c r="K48" s="21">
        <v>85</v>
      </c>
      <c r="L48" s="24">
        <v>21</v>
      </c>
      <c r="M48" s="22">
        <v>21.15</v>
      </c>
      <c r="N48" s="20">
        <v>2060</v>
      </c>
      <c r="O48" s="20">
        <f t="shared" si="2"/>
        <v>2004.9979999999998</v>
      </c>
    </row>
    <row r="49" spans="1:18" ht="23.25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506.11599999999999</v>
      </c>
      <c r="F49" s="21">
        <v>54</v>
      </c>
      <c r="G49" s="22">
        <v>13.15</v>
      </c>
      <c r="H49" s="24">
        <v>13.3</v>
      </c>
      <c r="I49" s="20">
        <v>2060</v>
      </c>
      <c r="J49" s="20">
        <f t="shared" si="1"/>
        <v>2004.9979999999998</v>
      </c>
      <c r="K49" s="21">
        <v>86</v>
      </c>
      <c r="L49" s="24">
        <v>21.15</v>
      </c>
      <c r="M49" s="22">
        <v>21.3</v>
      </c>
      <c r="N49" s="20">
        <v>2060</v>
      </c>
      <c r="O49" s="20">
        <f t="shared" si="2"/>
        <v>2004.9979999999998</v>
      </c>
    </row>
    <row r="50" spans="1:18" ht="23.25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506.11599999999999</v>
      </c>
      <c r="F50" s="21">
        <v>55</v>
      </c>
      <c r="G50" s="22">
        <v>13.3</v>
      </c>
      <c r="H50" s="24">
        <v>13.45</v>
      </c>
      <c r="I50" s="20">
        <v>2060</v>
      </c>
      <c r="J50" s="20">
        <f t="shared" si="1"/>
        <v>2004.9979999999998</v>
      </c>
      <c r="K50" s="21">
        <v>87</v>
      </c>
      <c r="L50" s="24">
        <v>21.3</v>
      </c>
      <c r="M50" s="22">
        <v>21.45</v>
      </c>
      <c r="N50" s="20">
        <v>2060</v>
      </c>
      <c r="O50" s="20">
        <f t="shared" si="2"/>
        <v>2004.9979999999998</v>
      </c>
    </row>
    <row r="51" spans="1:18" ht="23.25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506.11599999999999</v>
      </c>
      <c r="F51" s="21">
        <v>56</v>
      </c>
      <c r="G51" s="22">
        <v>13.45</v>
      </c>
      <c r="H51" s="24">
        <v>14</v>
      </c>
      <c r="I51" s="20">
        <v>2060</v>
      </c>
      <c r="J51" s="20">
        <f t="shared" si="1"/>
        <v>2004.9979999999998</v>
      </c>
      <c r="K51" s="21">
        <v>88</v>
      </c>
      <c r="L51" s="24">
        <v>21.45</v>
      </c>
      <c r="M51" s="22">
        <v>22</v>
      </c>
      <c r="N51" s="20">
        <v>2060</v>
      </c>
      <c r="O51" s="20">
        <f t="shared" si="2"/>
        <v>2004.9979999999998</v>
      </c>
    </row>
    <row r="52" spans="1:18" ht="23.25">
      <c r="A52" s="17">
        <v>25</v>
      </c>
      <c r="B52" s="22">
        <v>6</v>
      </c>
      <c r="C52" s="25">
        <v>6.15</v>
      </c>
      <c r="D52" s="20">
        <v>2060</v>
      </c>
      <c r="E52" s="20">
        <f t="shared" si="0"/>
        <v>2004.9979999999998</v>
      </c>
      <c r="F52" s="21">
        <v>57</v>
      </c>
      <c r="G52" s="22">
        <v>14</v>
      </c>
      <c r="H52" s="24">
        <v>14.15</v>
      </c>
      <c r="I52" s="20">
        <v>2060</v>
      </c>
      <c r="J52" s="20">
        <f t="shared" si="1"/>
        <v>2004.9979999999998</v>
      </c>
      <c r="K52" s="21">
        <v>89</v>
      </c>
      <c r="L52" s="24">
        <v>22</v>
      </c>
      <c r="M52" s="22">
        <v>22.15</v>
      </c>
      <c r="N52" s="20">
        <v>2060</v>
      </c>
      <c r="O52" s="20">
        <f t="shared" si="2"/>
        <v>2004.9979999999998</v>
      </c>
    </row>
    <row r="53" spans="1:18" ht="23.25">
      <c r="A53" s="17">
        <v>26</v>
      </c>
      <c r="B53" s="19">
        <v>6.15</v>
      </c>
      <c r="C53" s="24">
        <v>6.3</v>
      </c>
      <c r="D53" s="20">
        <v>2060</v>
      </c>
      <c r="E53" s="20">
        <f t="shared" si="0"/>
        <v>2004.9979999999998</v>
      </c>
      <c r="F53" s="21">
        <v>58</v>
      </c>
      <c r="G53" s="22">
        <v>14.15</v>
      </c>
      <c r="H53" s="24">
        <v>14.3</v>
      </c>
      <c r="I53" s="20">
        <v>2060</v>
      </c>
      <c r="J53" s="20">
        <f t="shared" si="1"/>
        <v>2004.9979999999998</v>
      </c>
      <c r="K53" s="21">
        <v>90</v>
      </c>
      <c r="L53" s="24">
        <v>22.15</v>
      </c>
      <c r="M53" s="22">
        <v>22.3</v>
      </c>
      <c r="N53" s="20">
        <v>2060</v>
      </c>
      <c r="O53" s="20">
        <f t="shared" si="2"/>
        <v>2004.9979999999998</v>
      </c>
    </row>
    <row r="54" spans="1:18" ht="23.25">
      <c r="A54" s="17">
        <v>27</v>
      </c>
      <c r="B54" s="22">
        <v>6.3</v>
      </c>
      <c r="C54" s="25">
        <v>6.45</v>
      </c>
      <c r="D54" s="20">
        <v>2060</v>
      </c>
      <c r="E54" s="20">
        <f t="shared" si="0"/>
        <v>2004.9979999999998</v>
      </c>
      <c r="F54" s="21">
        <v>59</v>
      </c>
      <c r="G54" s="22">
        <v>14.3</v>
      </c>
      <c r="H54" s="24">
        <v>14.45</v>
      </c>
      <c r="I54" s="20">
        <v>2060</v>
      </c>
      <c r="J54" s="20">
        <f t="shared" si="1"/>
        <v>2004.9979999999998</v>
      </c>
      <c r="K54" s="21">
        <v>91</v>
      </c>
      <c r="L54" s="24">
        <v>22.3</v>
      </c>
      <c r="M54" s="22">
        <v>22.45</v>
      </c>
      <c r="N54" s="20">
        <v>2060</v>
      </c>
      <c r="O54" s="20">
        <f t="shared" si="2"/>
        <v>2004.9979999999998</v>
      </c>
    </row>
    <row r="55" spans="1:18" ht="23.25">
      <c r="A55" s="17">
        <v>28</v>
      </c>
      <c r="B55" s="19">
        <v>6.45</v>
      </c>
      <c r="C55" s="24">
        <v>7</v>
      </c>
      <c r="D55" s="20">
        <v>2060</v>
      </c>
      <c r="E55" s="20">
        <f t="shared" si="0"/>
        <v>2004.9979999999998</v>
      </c>
      <c r="F55" s="21">
        <v>60</v>
      </c>
      <c r="G55" s="22">
        <v>14.45</v>
      </c>
      <c r="H55" s="22">
        <v>15</v>
      </c>
      <c r="I55" s="20">
        <v>2060</v>
      </c>
      <c r="J55" s="20">
        <f t="shared" si="1"/>
        <v>2004.9979999999998</v>
      </c>
      <c r="K55" s="21">
        <v>92</v>
      </c>
      <c r="L55" s="24">
        <v>22.45</v>
      </c>
      <c r="M55" s="22">
        <v>23</v>
      </c>
      <c r="N55" s="20">
        <v>2060</v>
      </c>
      <c r="O55" s="20">
        <f t="shared" si="2"/>
        <v>2004.9979999999998</v>
      </c>
    </row>
    <row r="56" spans="1:18" ht="23.25">
      <c r="A56" s="17">
        <v>29</v>
      </c>
      <c r="B56" s="22">
        <v>7</v>
      </c>
      <c r="C56" s="25">
        <v>7.15</v>
      </c>
      <c r="D56" s="20">
        <v>2060</v>
      </c>
      <c r="E56" s="20">
        <f t="shared" si="0"/>
        <v>2004.9979999999998</v>
      </c>
      <c r="F56" s="21">
        <v>61</v>
      </c>
      <c r="G56" s="22">
        <v>15</v>
      </c>
      <c r="H56" s="22">
        <v>15.15</v>
      </c>
      <c r="I56" s="20">
        <v>2060</v>
      </c>
      <c r="J56" s="20">
        <f t="shared" si="1"/>
        <v>2004.9979999999998</v>
      </c>
      <c r="K56" s="21">
        <v>93</v>
      </c>
      <c r="L56" s="24">
        <v>23</v>
      </c>
      <c r="M56" s="22">
        <v>23.15</v>
      </c>
      <c r="N56" s="20">
        <v>2060</v>
      </c>
      <c r="O56" s="20">
        <f t="shared" si="2"/>
        <v>2004.9979999999998</v>
      </c>
    </row>
    <row r="57" spans="1:18" ht="23.25">
      <c r="A57" s="17">
        <v>30</v>
      </c>
      <c r="B57" s="19">
        <v>7.15</v>
      </c>
      <c r="C57" s="24">
        <v>7.3</v>
      </c>
      <c r="D57" s="20">
        <v>2060</v>
      </c>
      <c r="E57" s="20">
        <f t="shared" si="0"/>
        <v>2004.9979999999998</v>
      </c>
      <c r="F57" s="21">
        <v>62</v>
      </c>
      <c r="G57" s="22">
        <v>15.15</v>
      </c>
      <c r="H57" s="22">
        <v>15.3</v>
      </c>
      <c r="I57" s="20">
        <v>2060</v>
      </c>
      <c r="J57" s="20">
        <f t="shared" si="1"/>
        <v>2004.9979999999998</v>
      </c>
      <c r="K57" s="21">
        <v>94</v>
      </c>
      <c r="L57" s="22">
        <v>23.15</v>
      </c>
      <c r="M57" s="22">
        <v>23.3</v>
      </c>
      <c r="N57" s="20">
        <v>2060</v>
      </c>
      <c r="O57" s="20">
        <f t="shared" si="2"/>
        <v>2004.9979999999998</v>
      </c>
    </row>
    <row r="58" spans="1:18" ht="23.25">
      <c r="A58" s="17">
        <v>31</v>
      </c>
      <c r="B58" s="22">
        <v>7.3</v>
      </c>
      <c r="C58" s="25">
        <v>7.45</v>
      </c>
      <c r="D58" s="20">
        <v>2060</v>
      </c>
      <c r="E58" s="20">
        <f t="shared" si="0"/>
        <v>2004.9979999999998</v>
      </c>
      <c r="F58" s="21">
        <v>63</v>
      </c>
      <c r="G58" s="22">
        <v>15.3</v>
      </c>
      <c r="H58" s="22">
        <v>15.45</v>
      </c>
      <c r="I58" s="20">
        <v>2060</v>
      </c>
      <c r="J58" s="20">
        <f t="shared" si="1"/>
        <v>2004.9979999999998</v>
      </c>
      <c r="K58" s="21">
        <v>95</v>
      </c>
      <c r="L58" s="22">
        <v>23.3</v>
      </c>
      <c r="M58" s="22">
        <v>23.45</v>
      </c>
      <c r="N58" s="20">
        <v>2060</v>
      </c>
      <c r="O58" s="20">
        <f t="shared" si="2"/>
        <v>2004.9979999999998</v>
      </c>
    </row>
    <row r="59" spans="1:18" ht="23.25">
      <c r="A59" s="17">
        <v>32</v>
      </c>
      <c r="B59" s="19">
        <v>7.45</v>
      </c>
      <c r="C59" s="24">
        <v>8</v>
      </c>
      <c r="D59" s="20">
        <v>2060</v>
      </c>
      <c r="E59" s="20">
        <f t="shared" si="0"/>
        <v>2004.9979999999998</v>
      </c>
      <c r="F59" s="21">
        <v>64</v>
      </c>
      <c r="G59" s="22">
        <v>15.45</v>
      </c>
      <c r="H59" s="22">
        <v>16</v>
      </c>
      <c r="I59" s="20">
        <v>2060</v>
      </c>
      <c r="J59" s="20">
        <f t="shared" si="1"/>
        <v>2004.9979999999998</v>
      </c>
      <c r="K59" s="26">
        <v>96</v>
      </c>
      <c r="L59" s="22">
        <v>23.45</v>
      </c>
      <c r="M59" s="27">
        <v>24</v>
      </c>
      <c r="N59" s="20">
        <v>2060</v>
      </c>
      <c r="O59" s="20">
        <f t="shared" si="2"/>
        <v>2004.9979999999998</v>
      </c>
    </row>
    <row r="60" spans="1:18" ht="23.25">
      <c r="A60" s="28"/>
      <c r="B60" s="29"/>
      <c r="C60" s="30"/>
      <c r="D60" s="31">
        <f>SUM(D28:D59)</f>
        <v>28960</v>
      </c>
      <c r="E60" s="32">
        <f>SUM(E28:E59)</f>
        <v>28186.767999999996</v>
      </c>
      <c r="F60" s="33"/>
      <c r="G60" s="34"/>
      <c r="H60" s="34"/>
      <c r="I60" s="32">
        <f>SUM(I28:I59)</f>
        <v>65920</v>
      </c>
      <c r="J60" s="31">
        <f>SUM(J28:J59)</f>
        <v>64159.935999999994</v>
      </c>
      <c r="K60" s="33"/>
      <c r="L60" s="34"/>
      <c r="M60" s="34"/>
      <c r="N60" s="31">
        <f>SUM(N28:N59)</f>
        <v>65920</v>
      </c>
      <c r="O60" s="32">
        <f>SUM(O28:O59)</f>
        <v>64159.935999999994</v>
      </c>
      <c r="P60" s="12"/>
      <c r="Q60" s="35"/>
      <c r="R60" s="12"/>
    </row>
    <row r="64" spans="1:18">
      <c r="A64" t="s">
        <v>118</v>
      </c>
      <c r="B64">
        <f>SUM(D60,I60,N60)/(4000*1000)</f>
        <v>4.02E-2</v>
      </c>
      <c r="C64">
        <f>ROUNDDOWN(SUM(E60,J60,O60)/(4000*1000),4)</f>
        <v>3.9100000000000003E-2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K78" sqref="K78"/>
    </sheetView>
  </sheetViews>
  <sheetFormatPr defaultColWidth="9.140625" defaultRowHeight="12.75"/>
  <cols>
    <col min="4" max="15" width="12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120</v>
      </c>
      <c r="N12" s="2" t="s">
        <v>121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73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4110</v>
      </c>
      <c r="E28" s="20">
        <f t="shared" ref="E28:E59" si="0">D28*(100-2.67)/100</f>
        <v>4000.2629999999999</v>
      </c>
      <c r="F28" s="21">
        <v>33</v>
      </c>
      <c r="G28" s="22">
        <v>8</v>
      </c>
      <c r="H28" s="22">
        <v>8.15</v>
      </c>
      <c r="I28" s="20">
        <v>4110</v>
      </c>
      <c r="J28" s="20">
        <f t="shared" ref="J28:J59" si="1">I28*(100-2.67)/100</f>
        <v>4000.2629999999999</v>
      </c>
      <c r="K28" s="21">
        <v>65</v>
      </c>
      <c r="L28" s="22">
        <v>16</v>
      </c>
      <c r="M28" s="22">
        <v>16.149999999999999</v>
      </c>
      <c r="N28" s="20">
        <v>4110</v>
      </c>
      <c r="O28" s="20">
        <f t="shared" ref="O28:O59" si="2">N28*(100-2.67)/100</f>
        <v>4000.2629999999999</v>
      </c>
    </row>
    <row r="29" spans="1:15" ht="23.25">
      <c r="A29" s="17">
        <v>2</v>
      </c>
      <c r="B29" s="17">
        <v>0.15</v>
      </c>
      <c r="C29" s="23">
        <v>0.3</v>
      </c>
      <c r="D29" s="20">
        <v>4110</v>
      </c>
      <c r="E29" s="20">
        <f t="shared" si="0"/>
        <v>4000.2629999999999</v>
      </c>
      <c r="F29" s="21">
        <v>34</v>
      </c>
      <c r="G29" s="22">
        <v>8.15</v>
      </c>
      <c r="H29" s="22">
        <v>8.3000000000000007</v>
      </c>
      <c r="I29" s="20">
        <v>4110</v>
      </c>
      <c r="J29" s="20">
        <f t="shared" si="1"/>
        <v>4000.2629999999999</v>
      </c>
      <c r="K29" s="21">
        <v>66</v>
      </c>
      <c r="L29" s="22">
        <v>16.149999999999999</v>
      </c>
      <c r="M29" s="22">
        <v>16.3</v>
      </c>
      <c r="N29" s="20">
        <v>4110</v>
      </c>
      <c r="O29" s="20">
        <f t="shared" si="2"/>
        <v>4000.2629999999999</v>
      </c>
    </row>
    <row r="30" spans="1:15" ht="23.25">
      <c r="A30" s="17">
        <v>3</v>
      </c>
      <c r="B30" s="23">
        <v>0.3</v>
      </c>
      <c r="C30" s="19">
        <v>0.45</v>
      </c>
      <c r="D30" s="20">
        <v>4110</v>
      </c>
      <c r="E30" s="20">
        <f t="shared" si="0"/>
        <v>4000.2629999999999</v>
      </c>
      <c r="F30" s="21">
        <v>35</v>
      </c>
      <c r="G30" s="22">
        <v>8.3000000000000007</v>
      </c>
      <c r="H30" s="22">
        <v>8.4499999999999993</v>
      </c>
      <c r="I30" s="20">
        <v>4110</v>
      </c>
      <c r="J30" s="20">
        <f t="shared" si="1"/>
        <v>4000.2629999999999</v>
      </c>
      <c r="K30" s="21">
        <v>67</v>
      </c>
      <c r="L30" s="22">
        <v>16.3</v>
      </c>
      <c r="M30" s="22">
        <v>16.45</v>
      </c>
      <c r="N30" s="20">
        <v>4110</v>
      </c>
      <c r="O30" s="20">
        <f t="shared" si="2"/>
        <v>4000.2629999999999</v>
      </c>
    </row>
    <row r="31" spans="1:15" ht="23.25">
      <c r="A31" s="17">
        <v>4</v>
      </c>
      <c r="B31" s="17">
        <v>0.45</v>
      </c>
      <c r="C31" s="22">
        <v>1</v>
      </c>
      <c r="D31" s="20">
        <v>4110</v>
      </c>
      <c r="E31" s="20">
        <f t="shared" si="0"/>
        <v>4000.2629999999999</v>
      </c>
      <c r="F31" s="21">
        <v>36</v>
      </c>
      <c r="G31" s="22">
        <v>8.4499999999999993</v>
      </c>
      <c r="H31" s="22">
        <v>9</v>
      </c>
      <c r="I31" s="20">
        <v>4110</v>
      </c>
      <c r="J31" s="20">
        <f t="shared" si="1"/>
        <v>4000.2629999999999</v>
      </c>
      <c r="K31" s="21">
        <v>68</v>
      </c>
      <c r="L31" s="22">
        <v>16.45</v>
      </c>
      <c r="M31" s="22">
        <v>17</v>
      </c>
      <c r="N31" s="20">
        <v>4110</v>
      </c>
      <c r="O31" s="20">
        <f t="shared" si="2"/>
        <v>4000.2629999999999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4110</v>
      </c>
      <c r="E32" s="20">
        <f t="shared" si="0"/>
        <v>4000.2629999999999</v>
      </c>
      <c r="F32" s="21">
        <v>37</v>
      </c>
      <c r="G32" s="22">
        <v>9</v>
      </c>
      <c r="H32" s="22">
        <v>9.15</v>
      </c>
      <c r="I32" s="20">
        <v>4110</v>
      </c>
      <c r="J32" s="20">
        <f t="shared" si="1"/>
        <v>4000.2629999999999</v>
      </c>
      <c r="K32" s="21">
        <v>69</v>
      </c>
      <c r="L32" s="22">
        <v>17</v>
      </c>
      <c r="M32" s="22">
        <v>17.149999999999999</v>
      </c>
      <c r="N32" s="20">
        <v>4110</v>
      </c>
      <c r="O32" s="20">
        <f t="shared" si="2"/>
        <v>4000.2629999999999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4110</v>
      </c>
      <c r="E33" s="20">
        <f t="shared" si="0"/>
        <v>4000.2629999999999</v>
      </c>
      <c r="F33" s="21">
        <v>38</v>
      </c>
      <c r="G33" s="22">
        <v>9.15</v>
      </c>
      <c r="H33" s="22">
        <v>9.3000000000000007</v>
      </c>
      <c r="I33" s="20">
        <v>4110</v>
      </c>
      <c r="J33" s="20">
        <f t="shared" si="1"/>
        <v>4000.2629999999999</v>
      </c>
      <c r="K33" s="21">
        <v>70</v>
      </c>
      <c r="L33" s="22">
        <v>17.149999999999999</v>
      </c>
      <c r="M33" s="22">
        <v>17.3</v>
      </c>
      <c r="N33" s="20">
        <v>4110</v>
      </c>
      <c r="O33" s="20">
        <f t="shared" si="2"/>
        <v>4000.2629999999999</v>
      </c>
    </row>
    <row r="34" spans="1:15" ht="23.25">
      <c r="A34" s="17">
        <v>7</v>
      </c>
      <c r="B34" s="23">
        <v>1.3</v>
      </c>
      <c r="C34" s="19">
        <v>1.45</v>
      </c>
      <c r="D34" s="20">
        <v>4110</v>
      </c>
      <c r="E34" s="20">
        <f t="shared" si="0"/>
        <v>4000.2629999999999</v>
      </c>
      <c r="F34" s="21">
        <v>39</v>
      </c>
      <c r="G34" s="22">
        <v>9.3000000000000007</v>
      </c>
      <c r="H34" s="22">
        <v>9.4499999999999993</v>
      </c>
      <c r="I34" s="20">
        <v>4110</v>
      </c>
      <c r="J34" s="20">
        <f t="shared" si="1"/>
        <v>4000.2629999999999</v>
      </c>
      <c r="K34" s="21">
        <v>71</v>
      </c>
      <c r="L34" s="22">
        <v>17.3</v>
      </c>
      <c r="M34" s="22">
        <v>17.45</v>
      </c>
      <c r="N34" s="20">
        <v>4110</v>
      </c>
      <c r="O34" s="20">
        <f t="shared" si="2"/>
        <v>4000.2629999999999</v>
      </c>
    </row>
    <row r="35" spans="1:15" ht="23.25">
      <c r="A35" s="17">
        <v>8</v>
      </c>
      <c r="B35" s="17">
        <v>1.45</v>
      </c>
      <c r="C35" s="22">
        <v>2</v>
      </c>
      <c r="D35" s="20">
        <v>4110</v>
      </c>
      <c r="E35" s="20">
        <f t="shared" si="0"/>
        <v>4000.2629999999999</v>
      </c>
      <c r="F35" s="21">
        <v>40</v>
      </c>
      <c r="G35" s="22">
        <v>9.4499999999999993</v>
      </c>
      <c r="H35" s="22">
        <v>10</v>
      </c>
      <c r="I35" s="20">
        <v>4110</v>
      </c>
      <c r="J35" s="20">
        <f t="shared" si="1"/>
        <v>4000.2629999999999</v>
      </c>
      <c r="K35" s="21">
        <v>72</v>
      </c>
      <c r="L35" s="24">
        <v>17.45</v>
      </c>
      <c r="M35" s="22">
        <v>18</v>
      </c>
      <c r="N35" s="20">
        <v>4110</v>
      </c>
      <c r="O35" s="20">
        <f t="shared" si="2"/>
        <v>4000.2629999999999</v>
      </c>
    </row>
    <row r="36" spans="1:15" ht="23.25">
      <c r="A36" s="17">
        <v>9</v>
      </c>
      <c r="B36" s="23">
        <v>2</v>
      </c>
      <c r="C36" s="19">
        <v>2.15</v>
      </c>
      <c r="D36" s="20">
        <v>4110</v>
      </c>
      <c r="E36" s="20">
        <f t="shared" si="0"/>
        <v>4000.2629999999999</v>
      </c>
      <c r="F36" s="21">
        <v>41</v>
      </c>
      <c r="G36" s="22">
        <v>10</v>
      </c>
      <c r="H36" s="24">
        <v>10.15</v>
      </c>
      <c r="I36" s="20">
        <v>4110</v>
      </c>
      <c r="J36" s="20">
        <f t="shared" si="1"/>
        <v>4000.2629999999999</v>
      </c>
      <c r="K36" s="21">
        <v>73</v>
      </c>
      <c r="L36" s="24">
        <v>18</v>
      </c>
      <c r="M36" s="22">
        <v>18.149999999999999</v>
      </c>
      <c r="N36" s="20">
        <v>4110</v>
      </c>
      <c r="O36" s="20">
        <f t="shared" si="2"/>
        <v>4000.2629999999999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4110</v>
      </c>
      <c r="E37" s="20">
        <f t="shared" si="0"/>
        <v>4000.2629999999999</v>
      </c>
      <c r="F37" s="21">
        <v>42</v>
      </c>
      <c r="G37" s="22">
        <v>10.15</v>
      </c>
      <c r="H37" s="24">
        <v>10.3</v>
      </c>
      <c r="I37" s="20">
        <v>4110</v>
      </c>
      <c r="J37" s="20">
        <f t="shared" si="1"/>
        <v>4000.2629999999999</v>
      </c>
      <c r="K37" s="21">
        <v>74</v>
      </c>
      <c r="L37" s="24">
        <v>18.149999999999999</v>
      </c>
      <c r="M37" s="22">
        <v>18.3</v>
      </c>
      <c r="N37" s="20">
        <v>4110</v>
      </c>
      <c r="O37" s="20">
        <f t="shared" si="2"/>
        <v>4000.2629999999999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4110</v>
      </c>
      <c r="E38" s="20">
        <f t="shared" si="0"/>
        <v>4000.2629999999999</v>
      </c>
      <c r="F38" s="21">
        <v>43</v>
      </c>
      <c r="G38" s="22">
        <v>10.3</v>
      </c>
      <c r="H38" s="24">
        <v>10.45</v>
      </c>
      <c r="I38" s="20">
        <v>4110</v>
      </c>
      <c r="J38" s="20">
        <f t="shared" si="1"/>
        <v>4000.2629999999999</v>
      </c>
      <c r="K38" s="21">
        <v>75</v>
      </c>
      <c r="L38" s="24">
        <v>18.3</v>
      </c>
      <c r="M38" s="22">
        <v>18.45</v>
      </c>
      <c r="N38" s="20">
        <v>4110</v>
      </c>
      <c r="O38" s="20">
        <f t="shared" si="2"/>
        <v>4000.2629999999999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4110</v>
      </c>
      <c r="E39" s="20">
        <f t="shared" si="0"/>
        <v>4000.2629999999999</v>
      </c>
      <c r="F39" s="21">
        <v>44</v>
      </c>
      <c r="G39" s="22">
        <v>10.45</v>
      </c>
      <c r="H39" s="24">
        <v>11</v>
      </c>
      <c r="I39" s="20">
        <v>4110</v>
      </c>
      <c r="J39" s="20">
        <f t="shared" si="1"/>
        <v>4000.2629999999999</v>
      </c>
      <c r="K39" s="21">
        <v>76</v>
      </c>
      <c r="L39" s="24">
        <v>18.45</v>
      </c>
      <c r="M39" s="22">
        <v>19</v>
      </c>
      <c r="N39" s="20">
        <v>4110</v>
      </c>
      <c r="O39" s="20">
        <f t="shared" si="2"/>
        <v>4000.2629999999999</v>
      </c>
    </row>
    <row r="40" spans="1:15" ht="23.25">
      <c r="A40" s="17">
        <v>13</v>
      </c>
      <c r="B40" s="23">
        <v>3</v>
      </c>
      <c r="C40" s="25">
        <v>3.15</v>
      </c>
      <c r="D40" s="20">
        <v>4110</v>
      </c>
      <c r="E40" s="20">
        <f t="shared" si="0"/>
        <v>4000.2629999999999</v>
      </c>
      <c r="F40" s="21">
        <v>45</v>
      </c>
      <c r="G40" s="22">
        <v>11</v>
      </c>
      <c r="H40" s="24">
        <v>11.15</v>
      </c>
      <c r="I40" s="20">
        <v>4110</v>
      </c>
      <c r="J40" s="20">
        <f t="shared" si="1"/>
        <v>4000.2629999999999</v>
      </c>
      <c r="K40" s="21">
        <v>77</v>
      </c>
      <c r="L40" s="24">
        <v>19</v>
      </c>
      <c r="M40" s="22">
        <v>19.149999999999999</v>
      </c>
      <c r="N40" s="20">
        <v>4110</v>
      </c>
      <c r="O40" s="20">
        <f t="shared" si="2"/>
        <v>4000.2629999999999</v>
      </c>
    </row>
    <row r="41" spans="1:15" ht="23.25">
      <c r="A41" s="17">
        <v>14</v>
      </c>
      <c r="B41" s="17">
        <v>3.15</v>
      </c>
      <c r="C41" s="24">
        <v>3.3</v>
      </c>
      <c r="D41" s="20">
        <v>4110</v>
      </c>
      <c r="E41" s="20">
        <f t="shared" si="0"/>
        <v>4000.2629999999999</v>
      </c>
      <c r="F41" s="21">
        <v>46</v>
      </c>
      <c r="G41" s="22">
        <v>11.15</v>
      </c>
      <c r="H41" s="24">
        <v>11.3</v>
      </c>
      <c r="I41" s="20">
        <v>4110</v>
      </c>
      <c r="J41" s="20">
        <f t="shared" si="1"/>
        <v>4000.2629999999999</v>
      </c>
      <c r="K41" s="21">
        <v>78</v>
      </c>
      <c r="L41" s="24">
        <v>19.149999999999999</v>
      </c>
      <c r="M41" s="22">
        <v>19.3</v>
      </c>
      <c r="N41" s="20">
        <v>4110</v>
      </c>
      <c r="O41" s="20">
        <f t="shared" si="2"/>
        <v>4000.2629999999999</v>
      </c>
    </row>
    <row r="42" spans="1:15" ht="23.25">
      <c r="A42" s="17">
        <v>15</v>
      </c>
      <c r="B42" s="23">
        <v>3.3</v>
      </c>
      <c r="C42" s="25">
        <v>3.45</v>
      </c>
      <c r="D42" s="20">
        <v>4110</v>
      </c>
      <c r="E42" s="20">
        <f t="shared" si="0"/>
        <v>4000.2629999999999</v>
      </c>
      <c r="F42" s="21">
        <v>47</v>
      </c>
      <c r="G42" s="22">
        <v>11.3</v>
      </c>
      <c r="H42" s="24">
        <v>11.45</v>
      </c>
      <c r="I42" s="20">
        <v>4110</v>
      </c>
      <c r="J42" s="20">
        <f t="shared" si="1"/>
        <v>4000.2629999999999</v>
      </c>
      <c r="K42" s="21">
        <v>79</v>
      </c>
      <c r="L42" s="24">
        <v>19.3</v>
      </c>
      <c r="M42" s="22">
        <v>19.45</v>
      </c>
      <c r="N42" s="20">
        <v>4110</v>
      </c>
      <c r="O42" s="20">
        <f t="shared" si="2"/>
        <v>4000.2629999999999</v>
      </c>
    </row>
    <row r="43" spans="1:15" ht="23.25">
      <c r="A43" s="17">
        <v>16</v>
      </c>
      <c r="B43" s="17">
        <v>3.45</v>
      </c>
      <c r="C43" s="24">
        <v>4</v>
      </c>
      <c r="D43" s="20">
        <v>4110</v>
      </c>
      <c r="E43" s="20">
        <f t="shared" si="0"/>
        <v>4000.2629999999999</v>
      </c>
      <c r="F43" s="21">
        <v>48</v>
      </c>
      <c r="G43" s="22">
        <v>11.45</v>
      </c>
      <c r="H43" s="24">
        <v>12</v>
      </c>
      <c r="I43" s="20">
        <v>4110</v>
      </c>
      <c r="J43" s="20">
        <f t="shared" si="1"/>
        <v>4000.2629999999999</v>
      </c>
      <c r="K43" s="21">
        <v>80</v>
      </c>
      <c r="L43" s="24">
        <v>19.45</v>
      </c>
      <c r="M43" s="22">
        <v>20</v>
      </c>
      <c r="N43" s="20">
        <v>4110</v>
      </c>
      <c r="O43" s="20">
        <f t="shared" si="2"/>
        <v>4000.2629999999999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4110</v>
      </c>
      <c r="E44" s="20">
        <f t="shared" si="0"/>
        <v>4000.2629999999999</v>
      </c>
      <c r="F44" s="21">
        <v>49</v>
      </c>
      <c r="G44" s="22">
        <v>12</v>
      </c>
      <c r="H44" s="24">
        <v>12.15</v>
      </c>
      <c r="I44" s="20">
        <v>4110</v>
      </c>
      <c r="J44" s="20">
        <f t="shared" si="1"/>
        <v>4000.2629999999999</v>
      </c>
      <c r="K44" s="21">
        <v>81</v>
      </c>
      <c r="L44" s="24">
        <v>20</v>
      </c>
      <c r="M44" s="22">
        <v>20.149999999999999</v>
      </c>
      <c r="N44" s="20">
        <v>4110</v>
      </c>
      <c r="O44" s="20">
        <f t="shared" si="2"/>
        <v>4000.2629999999999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4110</v>
      </c>
      <c r="E45" s="20">
        <f t="shared" si="0"/>
        <v>4000.2629999999999</v>
      </c>
      <c r="F45" s="21">
        <v>50</v>
      </c>
      <c r="G45" s="22">
        <v>12.15</v>
      </c>
      <c r="H45" s="24">
        <v>12.3</v>
      </c>
      <c r="I45" s="20">
        <v>4110</v>
      </c>
      <c r="J45" s="20">
        <f t="shared" si="1"/>
        <v>4000.2629999999999</v>
      </c>
      <c r="K45" s="21">
        <v>82</v>
      </c>
      <c r="L45" s="24">
        <v>20.149999999999999</v>
      </c>
      <c r="M45" s="22">
        <v>20.3</v>
      </c>
      <c r="N45" s="20">
        <v>4110</v>
      </c>
      <c r="O45" s="20">
        <f t="shared" si="2"/>
        <v>4000.2629999999999</v>
      </c>
    </row>
    <row r="46" spans="1:15" ht="23.25">
      <c r="A46" s="17">
        <v>19</v>
      </c>
      <c r="B46" s="23">
        <v>4.3</v>
      </c>
      <c r="C46" s="25">
        <v>4.45</v>
      </c>
      <c r="D46" s="20">
        <v>4110</v>
      </c>
      <c r="E46" s="20">
        <f t="shared" si="0"/>
        <v>4000.2629999999999</v>
      </c>
      <c r="F46" s="21">
        <v>51</v>
      </c>
      <c r="G46" s="22">
        <v>12.3</v>
      </c>
      <c r="H46" s="24">
        <v>12.45</v>
      </c>
      <c r="I46" s="20">
        <v>4110</v>
      </c>
      <c r="J46" s="20">
        <f t="shared" si="1"/>
        <v>4000.2629999999999</v>
      </c>
      <c r="K46" s="21">
        <v>83</v>
      </c>
      <c r="L46" s="24">
        <v>20.3</v>
      </c>
      <c r="M46" s="22">
        <v>20.45</v>
      </c>
      <c r="N46" s="20">
        <v>4110</v>
      </c>
      <c r="O46" s="20">
        <f t="shared" si="2"/>
        <v>4000.2629999999999</v>
      </c>
    </row>
    <row r="47" spans="1:15" ht="23.25">
      <c r="A47" s="17">
        <v>20</v>
      </c>
      <c r="B47" s="17">
        <v>4.45</v>
      </c>
      <c r="C47" s="24">
        <v>5</v>
      </c>
      <c r="D47" s="20">
        <v>4110</v>
      </c>
      <c r="E47" s="20">
        <f t="shared" si="0"/>
        <v>4000.2629999999999</v>
      </c>
      <c r="F47" s="21">
        <v>52</v>
      </c>
      <c r="G47" s="22">
        <v>12.45</v>
      </c>
      <c r="H47" s="24">
        <v>13</v>
      </c>
      <c r="I47" s="20">
        <v>4110</v>
      </c>
      <c r="J47" s="20">
        <f t="shared" si="1"/>
        <v>4000.2629999999999</v>
      </c>
      <c r="K47" s="21">
        <v>84</v>
      </c>
      <c r="L47" s="24">
        <v>20.45</v>
      </c>
      <c r="M47" s="22">
        <v>21</v>
      </c>
      <c r="N47" s="20">
        <v>4110</v>
      </c>
      <c r="O47" s="20">
        <f t="shared" si="2"/>
        <v>4000.2629999999999</v>
      </c>
    </row>
    <row r="48" spans="1:15" ht="23.25">
      <c r="A48" s="17">
        <v>21</v>
      </c>
      <c r="B48" s="22">
        <v>5</v>
      </c>
      <c r="C48" s="25">
        <v>5.15</v>
      </c>
      <c r="D48" s="20">
        <v>4110</v>
      </c>
      <c r="E48" s="20">
        <f t="shared" si="0"/>
        <v>4000.2629999999999</v>
      </c>
      <c r="F48" s="21">
        <v>53</v>
      </c>
      <c r="G48" s="22">
        <v>13</v>
      </c>
      <c r="H48" s="24">
        <v>13.15</v>
      </c>
      <c r="I48" s="20">
        <v>4110</v>
      </c>
      <c r="J48" s="20">
        <f t="shared" si="1"/>
        <v>4000.2629999999999</v>
      </c>
      <c r="K48" s="21">
        <v>85</v>
      </c>
      <c r="L48" s="24">
        <v>21</v>
      </c>
      <c r="M48" s="22">
        <v>21.15</v>
      </c>
      <c r="N48" s="20">
        <v>4110</v>
      </c>
      <c r="O48" s="20">
        <f t="shared" si="2"/>
        <v>4000.2629999999999</v>
      </c>
    </row>
    <row r="49" spans="1:18" ht="23.25">
      <c r="A49" s="17">
        <v>22</v>
      </c>
      <c r="B49" s="19">
        <v>5.15</v>
      </c>
      <c r="C49" s="24">
        <v>5.3</v>
      </c>
      <c r="D49" s="20">
        <v>4110</v>
      </c>
      <c r="E49" s="20">
        <f t="shared" si="0"/>
        <v>4000.2629999999999</v>
      </c>
      <c r="F49" s="21">
        <v>54</v>
      </c>
      <c r="G49" s="22">
        <v>13.15</v>
      </c>
      <c r="H49" s="24">
        <v>13.3</v>
      </c>
      <c r="I49" s="20">
        <v>4110</v>
      </c>
      <c r="J49" s="20">
        <f t="shared" si="1"/>
        <v>4000.2629999999999</v>
      </c>
      <c r="K49" s="21">
        <v>86</v>
      </c>
      <c r="L49" s="24">
        <v>21.15</v>
      </c>
      <c r="M49" s="22">
        <v>21.3</v>
      </c>
      <c r="N49" s="20">
        <v>4110</v>
      </c>
      <c r="O49" s="20">
        <f t="shared" si="2"/>
        <v>4000.2629999999999</v>
      </c>
    </row>
    <row r="50" spans="1:18" ht="23.25">
      <c r="A50" s="17">
        <v>23</v>
      </c>
      <c r="B50" s="22">
        <v>5.3</v>
      </c>
      <c r="C50" s="25">
        <v>5.45</v>
      </c>
      <c r="D50" s="20">
        <v>4110</v>
      </c>
      <c r="E50" s="20">
        <f t="shared" si="0"/>
        <v>4000.2629999999999</v>
      </c>
      <c r="F50" s="21">
        <v>55</v>
      </c>
      <c r="G50" s="22">
        <v>13.3</v>
      </c>
      <c r="H50" s="24">
        <v>13.45</v>
      </c>
      <c r="I50" s="20">
        <v>4110</v>
      </c>
      <c r="J50" s="20">
        <f t="shared" si="1"/>
        <v>4000.2629999999999</v>
      </c>
      <c r="K50" s="21">
        <v>87</v>
      </c>
      <c r="L50" s="24">
        <v>21.3</v>
      </c>
      <c r="M50" s="22">
        <v>21.45</v>
      </c>
      <c r="N50" s="20">
        <v>4110</v>
      </c>
      <c r="O50" s="20">
        <f t="shared" si="2"/>
        <v>4000.2629999999999</v>
      </c>
    </row>
    <row r="51" spans="1:18" ht="23.25">
      <c r="A51" s="17">
        <v>24</v>
      </c>
      <c r="B51" s="19">
        <v>5.45</v>
      </c>
      <c r="C51" s="24">
        <v>6</v>
      </c>
      <c r="D51" s="20">
        <v>4110</v>
      </c>
      <c r="E51" s="20">
        <f t="shared" si="0"/>
        <v>4000.2629999999999</v>
      </c>
      <c r="F51" s="21">
        <v>56</v>
      </c>
      <c r="G51" s="22">
        <v>13.45</v>
      </c>
      <c r="H51" s="24">
        <v>14</v>
      </c>
      <c r="I51" s="20">
        <v>4110</v>
      </c>
      <c r="J51" s="20">
        <f t="shared" si="1"/>
        <v>4000.2629999999999</v>
      </c>
      <c r="K51" s="21">
        <v>88</v>
      </c>
      <c r="L51" s="24">
        <v>21.45</v>
      </c>
      <c r="M51" s="22">
        <v>22</v>
      </c>
      <c r="N51" s="20">
        <v>4110</v>
      </c>
      <c r="O51" s="20">
        <f t="shared" si="2"/>
        <v>4000.2629999999999</v>
      </c>
    </row>
    <row r="52" spans="1:18" ht="23.25">
      <c r="A52" s="17">
        <v>25</v>
      </c>
      <c r="B52" s="22">
        <v>6</v>
      </c>
      <c r="C52" s="25">
        <v>6.15</v>
      </c>
      <c r="D52" s="20">
        <v>4110</v>
      </c>
      <c r="E52" s="20">
        <f t="shared" si="0"/>
        <v>4000.2629999999999</v>
      </c>
      <c r="F52" s="21">
        <v>57</v>
      </c>
      <c r="G52" s="22">
        <v>14</v>
      </c>
      <c r="H52" s="24">
        <v>14.15</v>
      </c>
      <c r="I52" s="20">
        <v>4110</v>
      </c>
      <c r="J52" s="20">
        <f t="shared" si="1"/>
        <v>4000.2629999999999</v>
      </c>
      <c r="K52" s="21">
        <v>89</v>
      </c>
      <c r="L52" s="24">
        <v>22</v>
      </c>
      <c r="M52" s="22">
        <v>22.15</v>
      </c>
      <c r="N52" s="20">
        <v>4110</v>
      </c>
      <c r="O52" s="20">
        <f t="shared" si="2"/>
        <v>4000.2629999999999</v>
      </c>
    </row>
    <row r="53" spans="1:18" ht="23.25">
      <c r="A53" s="17">
        <v>26</v>
      </c>
      <c r="B53" s="19">
        <v>6.15</v>
      </c>
      <c r="C53" s="24">
        <v>6.3</v>
      </c>
      <c r="D53" s="20">
        <v>4110</v>
      </c>
      <c r="E53" s="20">
        <f t="shared" si="0"/>
        <v>4000.2629999999999</v>
      </c>
      <c r="F53" s="21">
        <v>58</v>
      </c>
      <c r="G53" s="22">
        <v>14.15</v>
      </c>
      <c r="H53" s="24">
        <v>14.3</v>
      </c>
      <c r="I53" s="20">
        <v>4110</v>
      </c>
      <c r="J53" s="20">
        <f t="shared" si="1"/>
        <v>4000.2629999999999</v>
      </c>
      <c r="K53" s="21">
        <v>90</v>
      </c>
      <c r="L53" s="24">
        <v>22.15</v>
      </c>
      <c r="M53" s="22">
        <v>22.3</v>
      </c>
      <c r="N53" s="20">
        <v>4110</v>
      </c>
      <c r="O53" s="20">
        <f t="shared" si="2"/>
        <v>4000.2629999999999</v>
      </c>
    </row>
    <row r="54" spans="1:18" ht="23.25">
      <c r="A54" s="17">
        <v>27</v>
      </c>
      <c r="B54" s="22">
        <v>6.3</v>
      </c>
      <c r="C54" s="25">
        <v>6.45</v>
      </c>
      <c r="D54" s="20">
        <v>4110</v>
      </c>
      <c r="E54" s="20">
        <f t="shared" si="0"/>
        <v>4000.2629999999999</v>
      </c>
      <c r="F54" s="21">
        <v>59</v>
      </c>
      <c r="G54" s="22">
        <v>14.3</v>
      </c>
      <c r="H54" s="24">
        <v>14.45</v>
      </c>
      <c r="I54" s="20">
        <v>4110</v>
      </c>
      <c r="J54" s="20">
        <f t="shared" si="1"/>
        <v>4000.2629999999999</v>
      </c>
      <c r="K54" s="21">
        <v>91</v>
      </c>
      <c r="L54" s="24">
        <v>22.3</v>
      </c>
      <c r="M54" s="22">
        <v>22.45</v>
      </c>
      <c r="N54" s="20">
        <v>4110</v>
      </c>
      <c r="O54" s="20">
        <f t="shared" si="2"/>
        <v>4000.2629999999999</v>
      </c>
    </row>
    <row r="55" spans="1:18" ht="23.25">
      <c r="A55" s="17">
        <v>28</v>
      </c>
      <c r="B55" s="19">
        <v>6.45</v>
      </c>
      <c r="C55" s="24">
        <v>7</v>
      </c>
      <c r="D55" s="20">
        <v>4110</v>
      </c>
      <c r="E55" s="20">
        <f t="shared" si="0"/>
        <v>4000.2629999999999</v>
      </c>
      <c r="F55" s="21">
        <v>60</v>
      </c>
      <c r="G55" s="22">
        <v>14.45</v>
      </c>
      <c r="H55" s="22">
        <v>15</v>
      </c>
      <c r="I55" s="20">
        <v>4110</v>
      </c>
      <c r="J55" s="20">
        <f t="shared" si="1"/>
        <v>4000.2629999999999</v>
      </c>
      <c r="K55" s="21">
        <v>92</v>
      </c>
      <c r="L55" s="24">
        <v>22.45</v>
      </c>
      <c r="M55" s="22">
        <v>23</v>
      </c>
      <c r="N55" s="20">
        <v>4110</v>
      </c>
      <c r="O55" s="20">
        <f t="shared" si="2"/>
        <v>4000.2629999999999</v>
      </c>
    </row>
    <row r="56" spans="1:18" ht="23.25">
      <c r="A56" s="17">
        <v>29</v>
      </c>
      <c r="B56" s="22">
        <v>7</v>
      </c>
      <c r="C56" s="25">
        <v>7.15</v>
      </c>
      <c r="D56" s="20">
        <v>4110</v>
      </c>
      <c r="E56" s="20">
        <f t="shared" si="0"/>
        <v>4000.2629999999999</v>
      </c>
      <c r="F56" s="21">
        <v>61</v>
      </c>
      <c r="G56" s="22">
        <v>15</v>
      </c>
      <c r="H56" s="22">
        <v>15.15</v>
      </c>
      <c r="I56" s="20">
        <v>4110</v>
      </c>
      <c r="J56" s="20">
        <f t="shared" si="1"/>
        <v>4000.2629999999999</v>
      </c>
      <c r="K56" s="21">
        <v>93</v>
      </c>
      <c r="L56" s="24">
        <v>23</v>
      </c>
      <c r="M56" s="22">
        <v>23.15</v>
      </c>
      <c r="N56" s="20">
        <v>4110</v>
      </c>
      <c r="O56" s="20">
        <f t="shared" si="2"/>
        <v>4000.2629999999999</v>
      </c>
    </row>
    <row r="57" spans="1:18" ht="23.25">
      <c r="A57" s="17">
        <v>30</v>
      </c>
      <c r="B57" s="19">
        <v>7.15</v>
      </c>
      <c r="C57" s="24">
        <v>7.3</v>
      </c>
      <c r="D57" s="20">
        <v>4110</v>
      </c>
      <c r="E57" s="20">
        <f t="shared" si="0"/>
        <v>4000.2629999999999</v>
      </c>
      <c r="F57" s="21">
        <v>62</v>
      </c>
      <c r="G57" s="22">
        <v>15.15</v>
      </c>
      <c r="H57" s="22">
        <v>15.3</v>
      </c>
      <c r="I57" s="20">
        <v>4110</v>
      </c>
      <c r="J57" s="20">
        <f t="shared" si="1"/>
        <v>4000.2629999999999</v>
      </c>
      <c r="K57" s="21">
        <v>94</v>
      </c>
      <c r="L57" s="22">
        <v>23.15</v>
      </c>
      <c r="M57" s="22">
        <v>23.3</v>
      </c>
      <c r="N57" s="20">
        <v>4110</v>
      </c>
      <c r="O57" s="20">
        <f t="shared" si="2"/>
        <v>4000.2629999999999</v>
      </c>
    </row>
    <row r="58" spans="1:18" ht="23.25">
      <c r="A58" s="17">
        <v>31</v>
      </c>
      <c r="B58" s="22">
        <v>7.3</v>
      </c>
      <c r="C58" s="25">
        <v>7.45</v>
      </c>
      <c r="D58" s="20">
        <v>4110</v>
      </c>
      <c r="E58" s="20">
        <f t="shared" si="0"/>
        <v>4000.2629999999999</v>
      </c>
      <c r="F58" s="21">
        <v>63</v>
      </c>
      <c r="G58" s="22">
        <v>15.3</v>
      </c>
      <c r="H58" s="22">
        <v>15.45</v>
      </c>
      <c r="I58" s="20">
        <v>4110</v>
      </c>
      <c r="J58" s="20">
        <f t="shared" si="1"/>
        <v>4000.2629999999999</v>
      </c>
      <c r="K58" s="21">
        <v>95</v>
      </c>
      <c r="L58" s="22">
        <v>23.3</v>
      </c>
      <c r="M58" s="22">
        <v>23.45</v>
      </c>
      <c r="N58" s="20">
        <v>4110</v>
      </c>
      <c r="O58" s="20">
        <f t="shared" si="2"/>
        <v>4000.2629999999999</v>
      </c>
    </row>
    <row r="59" spans="1:18" ht="23.25">
      <c r="A59" s="17">
        <v>32</v>
      </c>
      <c r="B59" s="19">
        <v>7.45</v>
      </c>
      <c r="C59" s="24">
        <v>8</v>
      </c>
      <c r="D59" s="20">
        <v>4110</v>
      </c>
      <c r="E59" s="20">
        <f t="shared" si="0"/>
        <v>4000.2629999999999</v>
      </c>
      <c r="F59" s="21">
        <v>64</v>
      </c>
      <c r="G59" s="22">
        <v>15.45</v>
      </c>
      <c r="H59" s="22">
        <v>16</v>
      </c>
      <c r="I59" s="20">
        <v>4110</v>
      </c>
      <c r="J59" s="20">
        <f t="shared" si="1"/>
        <v>4000.2629999999999</v>
      </c>
      <c r="K59" s="26">
        <v>96</v>
      </c>
      <c r="L59" s="22">
        <v>23.45</v>
      </c>
      <c r="M59" s="27">
        <v>24</v>
      </c>
      <c r="N59" s="20">
        <v>4110</v>
      </c>
      <c r="O59" s="20">
        <f t="shared" si="2"/>
        <v>4000.2629999999999</v>
      </c>
    </row>
    <row r="60" spans="1:18" ht="23.25">
      <c r="A60" s="28"/>
      <c r="B60" s="29"/>
      <c r="C60" s="30"/>
      <c r="D60" s="31">
        <f>SUM(D28:D59)</f>
        <v>131520</v>
      </c>
      <c r="E60" s="32">
        <f>SUM(E28:E59)</f>
        <v>128008.41600000008</v>
      </c>
      <c r="F60" s="33"/>
      <c r="G60" s="34"/>
      <c r="H60" s="34"/>
      <c r="I60" s="32">
        <f>SUM(I28:I59)</f>
        <v>131520</v>
      </c>
      <c r="J60" s="31">
        <f>SUM(J28:J59)</f>
        <v>128008.41600000008</v>
      </c>
      <c r="K60" s="33"/>
      <c r="L60" s="34"/>
      <c r="M60" s="34"/>
      <c r="N60" s="31">
        <f>SUM(N28:N59)</f>
        <v>131520</v>
      </c>
      <c r="O60" s="32">
        <f>SUM(O28:O59)</f>
        <v>128008.41600000008</v>
      </c>
      <c r="P60" s="12"/>
      <c r="Q60" s="35"/>
      <c r="R60" s="12"/>
    </row>
    <row r="64" spans="1:18">
      <c r="A64" t="s">
        <v>122</v>
      </c>
      <c r="B64">
        <f>SUM(D60,I60,N60)/(4000*1000)</f>
        <v>9.8640000000000005E-2</v>
      </c>
      <c r="C64">
        <f>ROUNDDOWN(SUM(E60,J60,O60)/(4000*1000),4)</f>
        <v>9.6000000000000002E-2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F20" sqref="F20"/>
    </sheetView>
  </sheetViews>
  <sheetFormatPr defaultColWidth="9.140625" defaultRowHeight="12.75"/>
  <cols>
    <col min="1" max="15" width="11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123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124</v>
      </c>
      <c r="N12" s="2" t="s">
        <v>125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126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8220</v>
      </c>
      <c r="E28" s="20">
        <f t="shared" ref="E28:E59" si="0">D28*(100-2.67)/100</f>
        <v>8000.5259999999998</v>
      </c>
      <c r="F28" s="21">
        <v>33</v>
      </c>
      <c r="G28" s="22">
        <v>8</v>
      </c>
      <c r="H28" s="22">
        <v>8.15</v>
      </c>
      <c r="I28" s="20">
        <v>8220</v>
      </c>
      <c r="J28" s="20">
        <f t="shared" ref="J28:J59" si="1">I28*(100-2.67)/100</f>
        <v>8000.5259999999998</v>
      </c>
      <c r="K28" s="21">
        <v>65</v>
      </c>
      <c r="L28" s="22">
        <v>16</v>
      </c>
      <c r="M28" s="22">
        <v>16.149999999999999</v>
      </c>
      <c r="N28" s="20">
        <v>8220</v>
      </c>
      <c r="O28" s="20">
        <f t="shared" ref="O28:O59" si="2">N28*(100-2.67)/100</f>
        <v>8000.5259999999998</v>
      </c>
    </row>
    <row r="29" spans="1:15" ht="23.25">
      <c r="A29" s="17">
        <v>2</v>
      </c>
      <c r="B29" s="17">
        <v>0.15</v>
      </c>
      <c r="C29" s="23">
        <v>0.3</v>
      </c>
      <c r="D29" s="20">
        <v>8220</v>
      </c>
      <c r="E29" s="20">
        <f t="shared" si="0"/>
        <v>8000.5259999999998</v>
      </c>
      <c r="F29" s="21">
        <v>34</v>
      </c>
      <c r="G29" s="22">
        <v>8.15</v>
      </c>
      <c r="H29" s="22">
        <v>8.3000000000000007</v>
      </c>
      <c r="I29" s="20">
        <v>8220</v>
      </c>
      <c r="J29" s="20">
        <f t="shared" si="1"/>
        <v>8000.5259999999998</v>
      </c>
      <c r="K29" s="21">
        <v>66</v>
      </c>
      <c r="L29" s="22">
        <v>16.149999999999999</v>
      </c>
      <c r="M29" s="22">
        <v>16.3</v>
      </c>
      <c r="N29" s="20">
        <v>8220</v>
      </c>
      <c r="O29" s="20">
        <f t="shared" si="2"/>
        <v>8000.5259999999998</v>
      </c>
    </row>
    <row r="30" spans="1:15" ht="23.25">
      <c r="A30" s="17">
        <v>3</v>
      </c>
      <c r="B30" s="23">
        <v>0.3</v>
      </c>
      <c r="C30" s="19">
        <v>0.45</v>
      </c>
      <c r="D30" s="20">
        <v>8220</v>
      </c>
      <c r="E30" s="20">
        <f t="shared" si="0"/>
        <v>8000.5259999999998</v>
      </c>
      <c r="F30" s="21">
        <v>35</v>
      </c>
      <c r="G30" s="22">
        <v>8.3000000000000007</v>
      </c>
      <c r="H30" s="22">
        <v>8.4499999999999993</v>
      </c>
      <c r="I30" s="20">
        <v>8220</v>
      </c>
      <c r="J30" s="20">
        <f t="shared" si="1"/>
        <v>8000.5259999999998</v>
      </c>
      <c r="K30" s="21">
        <v>67</v>
      </c>
      <c r="L30" s="22">
        <v>16.3</v>
      </c>
      <c r="M30" s="22">
        <v>16.45</v>
      </c>
      <c r="N30" s="20">
        <v>8220</v>
      </c>
      <c r="O30" s="20">
        <f t="shared" si="2"/>
        <v>8000.5259999999998</v>
      </c>
    </row>
    <row r="31" spans="1:15" ht="23.25">
      <c r="A31" s="17">
        <v>4</v>
      </c>
      <c r="B31" s="17">
        <v>0.45</v>
      </c>
      <c r="C31" s="22">
        <v>1</v>
      </c>
      <c r="D31" s="20">
        <v>8220</v>
      </c>
      <c r="E31" s="20">
        <f t="shared" si="0"/>
        <v>8000.5259999999998</v>
      </c>
      <c r="F31" s="21">
        <v>36</v>
      </c>
      <c r="G31" s="22">
        <v>8.4499999999999993</v>
      </c>
      <c r="H31" s="22">
        <v>9</v>
      </c>
      <c r="I31" s="20">
        <v>8220</v>
      </c>
      <c r="J31" s="20">
        <f t="shared" si="1"/>
        <v>8000.5259999999998</v>
      </c>
      <c r="K31" s="21">
        <v>68</v>
      </c>
      <c r="L31" s="22">
        <v>16.45</v>
      </c>
      <c r="M31" s="22">
        <v>17</v>
      </c>
      <c r="N31" s="20">
        <v>8220</v>
      </c>
      <c r="O31" s="20">
        <f t="shared" si="2"/>
        <v>8000.5259999999998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8220</v>
      </c>
      <c r="E32" s="20">
        <f t="shared" si="0"/>
        <v>8000.5259999999998</v>
      </c>
      <c r="F32" s="21">
        <v>37</v>
      </c>
      <c r="G32" s="22">
        <v>9</v>
      </c>
      <c r="H32" s="22">
        <v>9.15</v>
      </c>
      <c r="I32" s="20">
        <v>8220</v>
      </c>
      <c r="J32" s="20">
        <f t="shared" si="1"/>
        <v>8000.5259999999998</v>
      </c>
      <c r="K32" s="21">
        <v>69</v>
      </c>
      <c r="L32" s="22">
        <v>17</v>
      </c>
      <c r="M32" s="22">
        <v>17.149999999999999</v>
      </c>
      <c r="N32" s="20">
        <v>8220</v>
      </c>
      <c r="O32" s="20">
        <f t="shared" si="2"/>
        <v>8000.5259999999998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8220</v>
      </c>
      <c r="E33" s="20">
        <f t="shared" si="0"/>
        <v>8000.5259999999998</v>
      </c>
      <c r="F33" s="21">
        <v>38</v>
      </c>
      <c r="G33" s="22">
        <v>9.15</v>
      </c>
      <c r="H33" s="22">
        <v>9.3000000000000007</v>
      </c>
      <c r="I33" s="20">
        <v>8220</v>
      </c>
      <c r="J33" s="20">
        <f t="shared" si="1"/>
        <v>8000.5259999999998</v>
      </c>
      <c r="K33" s="21">
        <v>70</v>
      </c>
      <c r="L33" s="22">
        <v>17.149999999999999</v>
      </c>
      <c r="M33" s="22">
        <v>17.3</v>
      </c>
      <c r="N33" s="20">
        <v>8220</v>
      </c>
      <c r="O33" s="20">
        <f t="shared" si="2"/>
        <v>8000.5259999999998</v>
      </c>
    </row>
    <row r="34" spans="1:15" ht="23.25">
      <c r="A34" s="17">
        <v>7</v>
      </c>
      <c r="B34" s="23">
        <v>1.3</v>
      </c>
      <c r="C34" s="19">
        <v>1.45</v>
      </c>
      <c r="D34" s="20">
        <v>8220</v>
      </c>
      <c r="E34" s="20">
        <f t="shared" si="0"/>
        <v>8000.5259999999998</v>
      </c>
      <c r="F34" s="21">
        <v>39</v>
      </c>
      <c r="G34" s="22">
        <v>9.3000000000000007</v>
      </c>
      <c r="H34" s="22">
        <v>9.4499999999999993</v>
      </c>
      <c r="I34" s="20">
        <v>8220</v>
      </c>
      <c r="J34" s="20">
        <f t="shared" si="1"/>
        <v>8000.5259999999998</v>
      </c>
      <c r="K34" s="21">
        <v>71</v>
      </c>
      <c r="L34" s="22">
        <v>17.3</v>
      </c>
      <c r="M34" s="22">
        <v>17.45</v>
      </c>
      <c r="N34" s="20">
        <v>8220</v>
      </c>
      <c r="O34" s="20">
        <f t="shared" si="2"/>
        <v>8000.5259999999998</v>
      </c>
    </row>
    <row r="35" spans="1:15" ht="23.25">
      <c r="A35" s="17">
        <v>8</v>
      </c>
      <c r="B35" s="17">
        <v>1.45</v>
      </c>
      <c r="C35" s="22">
        <v>2</v>
      </c>
      <c r="D35" s="20">
        <v>8220</v>
      </c>
      <c r="E35" s="20">
        <f t="shared" si="0"/>
        <v>8000.5259999999998</v>
      </c>
      <c r="F35" s="21">
        <v>40</v>
      </c>
      <c r="G35" s="22">
        <v>9.4499999999999993</v>
      </c>
      <c r="H35" s="22">
        <v>10</v>
      </c>
      <c r="I35" s="20">
        <v>8220</v>
      </c>
      <c r="J35" s="20">
        <f t="shared" si="1"/>
        <v>8000.5259999999998</v>
      </c>
      <c r="K35" s="21">
        <v>72</v>
      </c>
      <c r="L35" s="24">
        <v>17.45</v>
      </c>
      <c r="M35" s="22">
        <v>18</v>
      </c>
      <c r="N35" s="20">
        <v>8220</v>
      </c>
      <c r="O35" s="20">
        <f t="shared" si="2"/>
        <v>8000.5259999999998</v>
      </c>
    </row>
    <row r="36" spans="1:15" ht="23.25">
      <c r="A36" s="17">
        <v>9</v>
      </c>
      <c r="B36" s="23">
        <v>2</v>
      </c>
      <c r="C36" s="19">
        <v>2.15</v>
      </c>
      <c r="D36" s="20">
        <v>8220</v>
      </c>
      <c r="E36" s="20">
        <f t="shared" si="0"/>
        <v>8000.5259999999998</v>
      </c>
      <c r="F36" s="21">
        <v>41</v>
      </c>
      <c r="G36" s="22">
        <v>10</v>
      </c>
      <c r="H36" s="24">
        <v>10.15</v>
      </c>
      <c r="I36" s="20">
        <v>8220</v>
      </c>
      <c r="J36" s="20">
        <f t="shared" si="1"/>
        <v>8000.5259999999998</v>
      </c>
      <c r="K36" s="21">
        <v>73</v>
      </c>
      <c r="L36" s="24">
        <v>18</v>
      </c>
      <c r="M36" s="22">
        <v>18.149999999999999</v>
      </c>
      <c r="N36" s="20">
        <v>8220</v>
      </c>
      <c r="O36" s="20">
        <f t="shared" si="2"/>
        <v>8000.5259999999998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8220</v>
      </c>
      <c r="E37" s="20">
        <f t="shared" si="0"/>
        <v>8000.5259999999998</v>
      </c>
      <c r="F37" s="21">
        <v>42</v>
      </c>
      <c r="G37" s="22">
        <v>10.15</v>
      </c>
      <c r="H37" s="24">
        <v>10.3</v>
      </c>
      <c r="I37" s="20">
        <v>8220</v>
      </c>
      <c r="J37" s="20">
        <f t="shared" si="1"/>
        <v>8000.5259999999998</v>
      </c>
      <c r="K37" s="21">
        <v>74</v>
      </c>
      <c r="L37" s="24">
        <v>18.149999999999999</v>
      </c>
      <c r="M37" s="22">
        <v>18.3</v>
      </c>
      <c r="N37" s="20">
        <v>8220</v>
      </c>
      <c r="O37" s="20">
        <f t="shared" si="2"/>
        <v>8000.5259999999998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8220</v>
      </c>
      <c r="E38" s="20">
        <f t="shared" si="0"/>
        <v>8000.5259999999998</v>
      </c>
      <c r="F38" s="21">
        <v>43</v>
      </c>
      <c r="G38" s="22">
        <v>10.3</v>
      </c>
      <c r="H38" s="24">
        <v>10.45</v>
      </c>
      <c r="I38" s="20">
        <v>8220</v>
      </c>
      <c r="J38" s="20">
        <f t="shared" si="1"/>
        <v>8000.5259999999998</v>
      </c>
      <c r="K38" s="21">
        <v>75</v>
      </c>
      <c r="L38" s="24">
        <v>18.3</v>
      </c>
      <c r="M38" s="22">
        <v>18.45</v>
      </c>
      <c r="N38" s="20">
        <v>8220</v>
      </c>
      <c r="O38" s="20">
        <f t="shared" si="2"/>
        <v>8000.5259999999998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8220</v>
      </c>
      <c r="E39" s="20">
        <f t="shared" si="0"/>
        <v>8000.5259999999998</v>
      </c>
      <c r="F39" s="21">
        <v>44</v>
      </c>
      <c r="G39" s="22">
        <v>10.45</v>
      </c>
      <c r="H39" s="24">
        <v>11</v>
      </c>
      <c r="I39" s="20">
        <v>8220</v>
      </c>
      <c r="J39" s="20">
        <f t="shared" si="1"/>
        <v>8000.5259999999998</v>
      </c>
      <c r="K39" s="21">
        <v>76</v>
      </c>
      <c r="L39" s="24">
        <v>18.45</v>
      </c>
      <c r="M39" s="22">
        <v>19</v>
      </c>
      <c r="N39" s="20">
        <v>8220</v>
      </c>
      <c r="O39" s="20">
        <f t="shared" si="2"/>
        <v>8000.5259999999998</v>
      </c>
    </row>
    <row r="40" spans="1:15" ht="23.25">
      <c r="A40" s="17">
        <v>13</v>
      </c>
      <c r="B40" s="23">
        <v>3</v>
      </c>
      <c r="C40" s="25">
        <v>3.15</v>
      </c>
      <c r="D40" s="20">
        <v>8220</v>
      </c>
      <c r="E40" s="20">
        <f t="shared" si="0"/>
        <v>8000.5259999999998</v>
      </c>
      <c r="F40" s="21">
        <v>45</v>
      </c>
      <c r="G40" s="22">
        <v>11</v>
      </c>
      <c r="H40" s="24">
        <v>11.15</v>
      </c>
      <c r="I40" s="20">
        <v>8220</v>
      </c>
      <c r="J40" s="20">
        <f t="shared" si="1"/>
        <v>8000.5259999999998</v>
      </c>
      <c r="K40" s="21">
        <v>77</v>
      </c>
      <c r="L40" s="24">
        <v>19</v>
      </c>
      <c r="M40" s="22">
        <v>19.149999999999999</v>
      </c>
      <c r="N40" s="20">
        <v>8220</v>
      </c>
      <c r="O40" s="20">
        <f t="shared" si="2"/>
        <v>8000.5259999999998</v>
      </c>
    </row>
    <row r="41" spans="1:15" ht="23.25">
      <c r="A41" s="17">
        <v>14</v>
      </c>
      <c r="B41" s="17">
        <v>3.15</v>
      </c>
      <c r="C41" s="24">
        <v>3.3</v>
      </c>
      <c r="D41" s="20">
        <v>8220</v>
      </c>
      <c r="E41" s="20">
        <f t="shared" si="0"/>
        <v>8000.5259999999998</v>
      </c>
      <c r="F41" s="21">
        <v>46</v>
      </c>
      <c r="G41" s="22">
        <v>11.15</v>
      </c>
      <c r="H41" s="24">
        <v>11.3</v>
      </c>
      <c r="I41" s="20">
        <v>8220</v>
      </c>
      <c r="J41" s="20">
        <f t="shared" si="1"/>
        <v>8000.5259999999998</v>
      </c>
      <c r="K41" s="21">
        <v>78</v>
      </c>
      <c r="L41" s="24">
        <v>19.149999999999999</v>
      </c>
      <c r="M41" s="22">
        <v>19.3</v>
      </c>
      <c r="N41" s="20">
        <v>8220</v>
      </c>
      <c r="O41" s="20">
        <f t="shared" si="2"/>
        <v>8000.5259999999998</v>
      </c>
    </row>
    <row r="42" spans="1:15" ht="23.25">
      <c r="A42" s="17">
        <v>15</v>
      </c>
      <c r="B42" s="23">
        <v>3.3</v>
      </c>
      <c r="C42" s="25">
        <v>3.45</v>
      </c>
      <c r="D42" s="20">
        <v>8220</v>
      </c>
      <c r="E42" s="20">
        <f t="shared" si="0"/>
        <v>8000.5259999999998</v>
      </c>
      <c r="F42" s="21">
        <v>47</v>
      </c>
      <c r="G42" s="22">
        <v>11.3</v>
      </c>
      <c r="H42" s="24">
        <v>11.45</v>
      </c>
      <c r="I42" s="20">
        <v>8220</v>
      </c>
      <c r="J42" s="20">
        <f t="shared" si="1"/>
        <v>8000.5259999999998</v>
      </c>
      <c r="K42" s="21">
        <v>79</v>
      </c>
      <c r="L42" s="24">
        <v>19.3</v>
      </c>
      <c r="M42" s="22">
        <v>19.45</v>
      </c>
      <c r="N42" s="20">
        <v>8220</v>
      </c>
      <c r="O42" s="20">
        <f t="shared" si="2"/>
        <v>8000.5259999999998</v>
      </c>
    </row>
    <row r="43" spans="1:15" ht="23.25">
      <c r="A43" s="17">
        <v>16</v>
      </c>
      <c r="B43" s="17">
        <v>3.45</v>
      </c>
      <c r="C43" s="24">
        <v>4</v>
      </c>
      <c r="D43" s="20">
        <v>8220</v>
      </c>
      <c r="E43" s="20">
        <f t="shared" si="0"/>
        <v>8000.5259999999998</v>
      </c>
      <c r="F43" s="21">
        <v>48</v>
      </c>
      <c r="G43" s="22">
        <v>11.45</v>
      </c>
      <c r="H43" s="24">
        <v>12</v>
      </c>
      <c r="I43" s="20">
        <v>8220</v>
      </c>
      <c r="J43" s="20">
        <f t="shared" si="1"/>
        <v>8000.5259999999998</v>
      </c>
      <c r="K43" s="21">
        <v>80</v>
      </c>
      <c r="L43" s="24">
        <v>19.45</v>
      </c>
      <c r="M43" s="22">
        <v>20</v>
      </c>
      <c r="N43" s="20">
        <v>8220</v>
      </c>
      <c r="O43" s="20">
        <f t="shared" si="2"/>
        <v>8000.5259999999998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8220</v>
      </c>
      <c r="E44" s="20">
        <f t="shared" si="0"/>
        <v>8000.5259999999998</v>
      </c>
      <c r="F44" s="21">
        <v>49</v>
      </c>
      <c r="G44" s="22">
        <v>12</v>
      </c>
      <c r="H44" s="24">
        <v>12.15</v>
      </c>
      <c r="I44" s="20">
        <v>8220</v>
      </c>
      <c r="J44" s="20">
        <f t="shared" si="1"/>
        <v>8000.5259999999998</v>
      </c>
      <c r="K44" s="21">
        <v>81</v>
      </c>
      <c r="L44" s="24">
        <v>20</v>
      </c>
      <c r="M44" s="22">
        <v>20.149999999999999</v>
      </c>
      <c r="N44" s="20">
        <v>8220</v>
      </c>
      <c r="O44" s="20">
        <f t="shared" si="2"/>
        <v>8000.5259999999998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8220</v>
      </c>
      <c r="E45" s="20">
        <f t="shared" si="0"/>
        <v>8000.5259999999998</v>
      </c>
      <c r="F45" s="21">
        <v>50</v>
      </c>
      <c r="G45" s="22">
        <v>12.15</v>
      </c>
      <c r="H45" s="24">
        <v>12.3</v>
      </c>
      <c r="I45" s="20">
        <v>8220</v>
      </c>
      <c r="J45" s="20">
        <f t="shared" si="1"/>
        <v>8000.5259999999998</v>
      </c>
      <c r="K45" s="21">
        <v>82</v>
      </c>
      <c r="L45" s="24">
        <v>20.149999999999999</v>
      </c>
      <c r="M45" s="22">
        <v>20.3</v>
      </c>
      <c r="N45" s="20">
        <v>8220</v>
      </c>
      <c r="O45" s="20">
        <f t="shared" si="2"/>
        <v>8000.5259999999998</v>
      </c>
    </row>
    <row r="46" spans="1:15" ht="23.25">
      <c r="A46" s="17">
        <v>19</v>
      </c>
      <c r="B46" s="23">
        <v>4.3</v>
      </c>
      <c r="C46" s="25">
        <v>4.45</v>
      </c>
      <c r="D46" s="20">
        <v>8220</v>
      </c>
      <c r="E46" s="20">
        <f t="shared" si="0"/>
        <v>8000.5259999999998</v>
      </c>
      <c r="F46" s="21">
        <v>51</v>
      </c>
      <c r="G46" s="22">
        <v>12.3</v>
      </c>
      <c r="H46" s="24">
        <v>12.45</v>
      </c>
      <c r="I46" s="20">
        <v>8220</v>
      </c>
      <c r="J46" s="20">
        <f t="shared" si="1"/>
        <v>8000.5259999999998</v>
      </c>
      <c r="K46" s="21">
        <v>83</v>
      </c>
      <c r="L46" s="24">
        <v>20.3</v>
      </c>
      <c r="M46" s="22">
        <v>20.45</v>
      </c>
      <c r="N46" s="20">
        <v>8220</v>
      </c>
      <c r="O46" s="20">
        <f t="shared" si="2"/>
        <v>8000.5259999999998</v>
      </c>
    </row>
    <row r="47" spans="1:15" ht="23.25">
      <c r="A47" s="17">
        <v>20</v>
      </c>
      <c r="B47" s="17">
        <v>4.45</v>
      </c>
      <c r="C47" s="24">
        <v>5</v>
      </c>
      <c r="D47" s="20">
        <v>8220</v>
      </c>
      <c r="E47" s="20">
        <f t="shared" si="0"/>
        <v>8000.5259999999998</v>
      </c>
      <c r="F47" s="21">
        <v>52</v>
      </c>
      <c r="G47" s="22">
        <v>12.45</v>
      </c>
      <c r="H47" s="24">
        <v>13</v>
      </c>
      <c r="I47" s="20">
        <v>8220</v>
      </c>
      <c r="J47" s="20">
        <f t="shared" si="1"/>
        <v>8000.5259999999998</v>
      </c>
      <c r="K47" s="21">
        <v>84</v>
      </c>
      <c r="L47" s="24">
        <v>20.45</v>
      </c>
      <c r="M47" s="22">
        <v>21</v>
      </c>
      <c r="N47" s="20">
        <v>8220</v>
      </c>
      <c r="O47" s="20">
        <f t="shared" si="2"/>
        <v>8000.5259999999998</v>
      </c>
    </row>
    <row r="48" spans="1:15" ht="23.25">
      <c r="A48" s="17">
        <v>21</v>
      </c>
      <c r="B48" s="22">
        <v>5</v>
      </c>
      <c r="C48" s="25">
        <v>5.15</v>
      </c>
      <c r="D48" s="20">
        <v>8220</v>
      </c>
      <c r="E48" s="20">
        <f t="shared" si="0"/>
        <v>8000.5259999999998</v>
      </c>
      <c r="F48" s="21">
        <v>53</v>
      </c>
      <c r="G48" s="22">
        <v>13</v>
      </c>
      <c r="H48" s="24">
        <v>13.15</v>
      </c>
      <c r="I48" s="20">
        <v>8220</v>
      </c>
      <c r="J48" s="20">
        <f t="shared" si="1"/>
        <v>8000.5259999999998</v>
      </c>
      <c r="K48" s="21">
        <v>85</v>
      </c>
      <c r="L48" s="24">
        <v>21</v>
      </c>
      <c r="M48" s="22">
        <v>21.15</v>
      </c>
      <c r="N48" s="20">
        <v>8220</v>
      </c>
      <c r="O48" s="20">
        <f t="shared" si="2"/>
        <v>8000.5259999999998</v>
      </c>
    </row>
    <row r="49" spans="1:18" ht="23.25">
      <c r="A49" s="17">
        <v>22</v>
      </c>
      <c r="B49" s="19">
        <v>5.15</v>
      </c>
      <c r="C49" s="24">
        <v>5.3</v>
      </c>
      <c r="D49" s="20">
        <v>8220</v>
      </c>
      <c r="E49" s="20">
        <f t="shared" si="0"/>
        <v>8000.5259999999998</v>
      </c>
      <c r="F49" s="21">
        <v>54</v>
      </c>
      <c r="G49" s="22">
        <v>13.15</v>
      </c>
      <c r="H49" s="24">
        <v>13.3</v>
      </c>
      <c r="I49" s="20">
        <v>8220</v>
      </c>
      <c r="J49" s="20">
        <f t="shared" si="1"/>
        <v>8000.5259999999998</v>
      </c>
      <c r="K49" s="21">
        <v>86</v>
      </c>
      <c r="L49" s="24">
        <v>21.15</v>
      </c>
      <c r="M49" s="22">
        <v>21.3</v>
      </c>
      <c r="N49" s="20">
        <v>8220</v>
      </c>
      <c r="O49" s="20">
        <f t="shared" si="2"/>
        <v>8000.5259999999998</v>
      </c>
    </row>
    <row r="50" spans="1:18" ht="23.25">
      <c r="A50" s="17">
        <v>23</v>
      </c>
      <c r="B50" s="22">
        <v>5.3</v>
      </c>
      <c r="C50" s="25">
        <v>5.45</v>
      </c>
      <c r="D50" s="20">
        <v>8220</v>
      </c>
      <c r="E50" s="20">
        <f t="shared" si="0"/>
        <v>8000.5259999999998</v>
      </c>
      <c r="F50" s="21">
        <v>55</v>
      </c>
      <c r="G50" s="22">
        <v>13.3</v>
      </c>
      <c r="H50" s="24">
        <v>13.45</v>
      </c>
      <c r="I50" s="20">
        <v>8220</v>
      </c>
      <c r="J50" s="20">
        <f t="shared" si="1"/>
        <v>8000.5259999999998</v>
      </c>
      <c r="K50" s="21">
        <v>87</v>
      </c>
      <c r="L50" s="24">
        <v>21.3</v>
      </c>
      <c r="M50" s="22">
        <v>21.45</v>
      </c>
      <c r="N50" s="20">
        <v>8220</v>
      </c>
      <c r="O50" s="20">
        <f t="shared" si="2"/>
        <v>8000.5259999999998</v>
      </c>
    </row>
    <row r="51" spans="1:18" ht="23.25">
      <c r="A51" s="17">
        <v>24</v>
      </c>
      <c r="B51" s="19">
        <v>5.45</v>
      </c>
      <c r="C51" s="24">
        <v>6</v>
      </c>
      <c r="D51" s="20">
        <v>8220</v>
      </c>
      <c r="E51" s="20">
        <f t="shared" si="0"/>
        <v>8000.5259999999998</v>
      </c>
      <c r="F51" s="21">
        <v>56</v>
      </c>
      <c r="G51" s="22">
        <v>13.45</v>
      </c>
      <c r="H51" s="24">
        <v>14</v>
      </c>
      <c r="I51" s="20">
        <v>8220</v>
      </c>
      <c r="J51" s="20">
        <f t="shared" si="1"/>
        <v>8000.5259999999998</v>
      </c>
      <c r="K51" s="21">
        <v>88</v>
      </c>
      <c r="L51" s="24">
        <v>21.45</v>
      </c>
      <c r="M51" s="22">
        <v>22</v>
      </c>
      <c r="N51" s="20">
        <v>8220</v>
      </c>
      <c r="O51" s="20">
        <f t="shared" si="2"/>
        <v>8000.5259999999998</v>
      </c>
    </row>
    <row r="52" spans="1:18" ht="23.25">
      <c r="A52" s="17">
        <v>25</v>
      </c>
      <c r="B52" s="22">
        <v>6</v>
      </c>
      <c r="C52" s="25">
        <v>6.15</v>
      </c>
      <c r="D52" s="20">
        <v>8220</v>
      </c>
      <c r="E52" s="20">
        <f t="shared" si="0"/>
        <v>8000.5259999999998</v>
      </c>
      <c r="F52" s="21">
        <v>57</v>
      </c>
      <c r="G52" s="22">
        <v>14</v>
      </c>
      <c r="H52" s="24">
        <v>14.15</v>
      </c>
      <c r="I52" s="20">
        <v>8220</v>
      </c>
      <c r="J52" s="20">
        <f t="shared" si="1"/>
        <v>8000.5259999999998</v>
      </c>
      <c r="K52" s="21">
        <v>89</v>
      </c>
      <c r="L52" s="24">
        <v>22</v>
      </c>
      <c r="M52" s="22">
        <v>22.15</v>
      </c>
      <c r="N52" s="20">
        <v>8220</v>
      </c>
      <c r="O52" s="20">
        <f t="shared" si="2"/>
        <v>8000.5259999999998</v>
      </c>
    </row>
    <row r="53" spans="1:18" ht="23.25">
      <c r="A53" s="17">
        <v>26</v>
      </c>
      <c r="B53" s="19">
        <v>6.15</v>
      </c>
      <c r="C53" s="24">
        <v>6.3</v>
      </c>
      <c r="D53" s="20">
        <v>8220</v>
      </c>
      <c r="E53" s="20">
        <f t="shared" si="0"/>
        <v>8000.5259999999998</v>
      </c>
      <c r="F53" s="21">
        <v>58</v>
      </c>
      <c r="G53" s="22">
        <v>14.15</v>
      </c>
      <c r="H53" s="24">
        <v>14.3</v>
      </c>
      <c r="I53" s="20">
        <v>8220</v>
      </c>
      <c r="J53" s="20">
        <f t="shared" si="1"/>
        <v>8000.5259999999998</v>
      </c>
      <c r="K53" s="21">
        <v>90</v>
      </c>
      <c r="L53" s="24">
        <v>22.15</v>
      </c>
      <c r="M53" s="22">
        <v>22.3</v>
      </c>
      <c r="N53" s="20">
        <v>8220</v>
      </c>
      <c r="O53" s="20">
        <f t="shared" si="2"/>
        <v>8000.5259999999998</v>
      </c>
    </row>
    <row r="54" spans="1:18" ht="23.25">
      <c r="A54" s="17">
        <v>27</v>
      </c>
      <c r="B54" s="22">
        <v>6.3</v>
      </c>
      <c r="C54" s="25">
        <v>6.45</v>
      </c>
      <c r="D54" s="20">
        <v>8220</v>
      </c>
      <c r="E54" s="20">
        <f t="shared" si="0"/>
        <v>8000.5259999999998</v>
      </c>
      <c r="F54" s="21">
        <v>59</v>
      </c>
      <c r="G54" s="22">
        <v>14.3</v>
      </c>
      <c r="H54" s="24">
        <v>14.45</v>
      </c>
      <c r="I54" s="20">
        <v>8220</v>
      </c>
      <c r="J54" s="20">
        <f t="shared" si="1"/>
        <v>8000.5259999999998</v>
      </c>
      <c r="K54" s="21">
        <v>91</v>
      </c>
      <c r="L54" s="24">
        <v>22.3</v>
      </c>
      <c r="M54" s="22">
        <v>22.45</v>
      </c>
      <c r="N54" s="20">
        <v>8220</v>
      </c>
      <c r="O54" s="20">
        <f t="shared" si="2"/>
        <v>8000.5259999999998</v>
      </c>
    </row>
    <row r="55" spans="1:18" ht="23.25">
      <c r="A55" s="17">
        <v>28</v>
      </c>
      <c r="B55" s="19">
        <v>6.45</v>
      </c>
      <c r="C55" s="24">
        <v>7</v>
      </c>
      <c r="D55" s="20">
        <v>8220</v>
      </c>
      <c r="E55" s="20">
        <f t="shared" si="0"/>
        <v>8000.5259999999998</v>
      </c>
      <c r="F55" s="21">
        <v>60</v>
      </c>
      <c r="G55" s="22">
        <v>14.45</v>
      </c>
      <c r="H55" s="22">
        <v>15</v>
      </c>
      <c r="I55" s="20">
        <v>8220</v>
      </c>
      <c r="J55" s="20">
        <f t="shared" si="1"/>
        <v>8000.5259999999998</v>
      </c>
      <c r="K55" s="21">
        <v>92</v>
      </c>
      <c r="L55" s="24">
        <v>22.45</v>
      </c>
      <c r="M55" s="22">
        <v>23</v>
      </c>
      <c r="N55" s="20">
        <v>8220</v>
      </c>
      <c r="O55" s="20">
        <f t="shared" si="2"/>
        <v>8000.5259999999998</v>
      </c>
    </row>
    <row r="56" spans="1:18" ht="23.25">
      <c r="A56" s="17">
        <v>29</v>
      </c>
      <c r="B56" s="22">
        <v>7</v>
      </c>
      <c r="C56" s="25">
        <v>7.15</v>
      </c>
      <c r="D56" s="20">
        <v>8220</v>
      </c>
      <c r="E56" s="20">
        <f t="shared" si="0"/>
        <v>8000.5259999999998</v>
      </c>
      <c r="F56" s="21">
        <v>61</v>
      </c>
      <c r="G56" s="22">
        <v>15</v>
      </c>
      <c r="H56" s="22">
        <v>15.15</v>
      </c>
      <c r="I56" s="20">
        <v>8220</v>
      </c>
      <c r="J56" s="20">
        <f t="shared" si="1"/>
        <v>8000.5259999999998</v>
      </c>
      <c r="K56" s="21">
        <v>93</v>
      </c>
      <c r="L56" s="24">
        <v>23</v>
      </c>
      <c r="M56" s="22">
        <v>23.15</v>
      </c>
      <c r="N56" s="20">
        <v>8220</v>
      </c>
      <c r="O56" s="20">
        <f t="shared" si="2"/>
        <v>8000.5259999999998</v>
      </c>
    </row>
    <row r="57" spans="1:18" ht="23.25">
      <c r="A57" s="17">
        <v>30</v>
      </c>
      <c r="B57" s="19">
        <v>7.15</v>
      </c>
      <c r="C57" s="24">
        <v>7.3</v>
      </c>
      <c r="D57" s="20">
        <v>8220</v>
      </c>
      <c r="E57" s="20">
        <f t="shared" si="0"/>
        <v>8000.5259999999998</v>
      </c>
      <c r="F57" s="21">
        <v>62</v>
      </c>
      <c r="G57" s="22">
        <v>15.15</v>
      </c>
      <c r="H57" s="22">
        <v>15.3</v>
      </c>
      <c r="I57" s="20">
        <v>8220</v>
      </c>
      <c r="J57" s="20">
        <f t="shared" si="1"/>
        <v>8000.5259999999998</v>
      </c>
      <c r="K57" s="21">
        <v>94</v>
      </c>
      <c r="L57" s="22">
        <v>23.15</v>
      </c>
      <c r="M57" s="22">
        <v>23.3</v>
      </c>
      <c r="N57" s="20">
        <v>8220</v>
      </c>
      <c r="O57" s="20">
        <f t="shared" si="2"/>
        <v>8000.5259999999998</v>
      </c>
    </row>
    <row r="58" spans="1:18" ht="23.25">
      <c r="A58" s="17">
        <v>31</v>
      </c>
      <c r="B58" s="22">
        <v>7.3</v>
      </c>
      <c r="C58" s="25">
        <v>7.45</v>
      </c>
      <c r="D58" s="20">
        <v>8220</v>
      </c>
      <c r="E58" s="20">
        <f t="shared" si="0"/>
        <v>8000.5259999999998</v>
      </c>
      <c r="F58" s="21">
        <v>63</v>
      </c>
      <c r="G58" s="22">
        <v>15.3</v>
      </c>
      <c r="H58" s="22">
        <v>15.45</v>
      </c>
      <c r="I58" s="20">
        <v>8220</v>
      </c>
      <c r="J58" s="20">
        <f t="shared" si="1"/>
        <v>8000.5259999999998</v>
      </c>
      <c r="K58" s="21">
        <v>95</v>
      </c>
      <c r="L58" s="22">
        <v>23.3</v>
      </c>
      <c r="M58" s="22">
        <v>23.45</v>
      </c>
      <c r="N58" s="20">
        <v>8220</v>
      </c>
      <c r="O58" s="20">
        <f t="shared" si="2"/>
        <v>8000.5259999999998</v>
      </c>
    </row>
    <row r="59" spans="1:18" ht="23.25">
      <c r="A59" s="17">
        <v>32</v>
      </c>
      <c r="B59" s="19">
        <v>7.45</v>
      </c>
      <c r="C59" s="24">
        <v>8</v>
      </c>
      <c r="D59" s="20">
        <v>8220</v>
      </c>
      <c r="E59" s="20">
        <f t="shared" si="0"/>
        <v>8000.5259999999998</v>
      </c>
      <c r="F59" s="21">
        <v>64</v>
      </c>
      <c r="G59" s="22">
        <v>15.45</v>
      </c>
      <c r="H59" s="22">
        <v>16</v>
      </c>
      <c r="I59" s="20">
        <v>8220</v>
      </c>
      <c r="J59" s="20">
        <f t="shared" si="1"/>
        <v>8000.5259999999998</v>
      </c>
      <c r="K59" s="26">
        <v>96</v>
      </c>
      <c r="L59" s="22">
        <v>23.45</v>
      </c>
      <c r="M59" s="27">
        <v>24</v>
      </c>
      <c r="N59" s="20">
        <v>8220</v>
      </c>
      <c r="O59" s="20">
        <f t="shared" si="2"/>
        <v>8000.5259999999998</v>
      </c>
    </row>
    <row r="60" spans="1:18" ht="23.25">
      <c r="A60" s="28"/>
      <c r="B60" s="29"/>
      <c r="C60" s="30"/>
      <c r="D60" s="31">
        <f>SUM(D28:D59)</f>
        <v>263040</v>
      </c>
      <c r="E60" s="32">
        <f>SUM(E28:E59)</f>
        <v>256016.83200000017</v>
      </c>
      <c r="F60" s="33"/>
      <c r="G60" s="34"/>
      <c r="H60" s="34"/>
      <c r="I60" s="32">
        <f>SUM(I28:I59)</f>
        <v>263040</v>
      </c>
      <c r="J60" s="31">
        <f>SUM(J28:J59)</f>
        <v>256016.83200000017</v>
      </c>
      <c r="K60" s="33"/>
      <c r="L60" s="34"/>
      <c r="M60" s="34"/>
      <c r="N60" s="31">
        <f>SUM(N28:N59)</f>
        <v>263040</v>
      </c>
      <c r="O60" s="32">
        <f>SUM(O28:O59)</f>
        <v>256016.83200000017</v>
      </c>
      <c r="P60" s="12"/>
      <c r="Q60" s="35"/>
      <c r="R60" s="12"/>
    </row>
    <row r="64" spans="1:18">
      <c r="A64" t="s">
        <v>127</v>
      </c>
      <c r="B64">
        <f>SUM(D60,I60,N60)/(4000*1000)</f>
        <v>0.19728000000000001</v>
      </c>
      <c r="C64">
        <f>ROUNDDOWN(SUM(E60,J60,O60)/(4000*1000),4)</f>
        <v>0.192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49" workbookViewId="0">
      <selection activeCell="D62" sqref="D62"/>
    </sheetView>
  </sheetViews>
  <sheetFormatPr defaultColWidth="9.140625" defaultRowHeight="12.75"/>
  <cols>
    <col min="1" max="3" width="9.140625" style="42"/>
    <col min="4" max="5" width="12.28515625" style="42" customWidth="1"/>
    <col min="6" max="8" width="9.140625" style="42"/>
    <col min="9" max="10" width="12" style="42" customWidth="1"/>
    <col min="11" max="13" width="9.140625" style="42"/>
    <col min="14" max="15" width="11.710937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133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134</v>
      </c>
      <c r="N12" s="54" t="s">
        <v>135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D28*(100-2.67)/100</f>
        <v>8000.5259999999998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I28*(100-2.67)/100</f>
        <v>8000.5259999999998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N28*(100-2.67)/100</f>
        <v>8000.5259999999998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8000.5259999999998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8000.5259999999998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8000.5259999999998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8000.5259999999998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8000.5259999999998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8000.5259999999998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8000.5259999999998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8000.5259999999998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8000.5259999999998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8000.5259999999998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8000.5259999999998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8000.5259999999998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8000.5259999999998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8000.5259999999998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8000.5259999999998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8000.5259999999998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8000.5259999999998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8000.5259999999998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8000.5259999999998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8000.5259999999998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8000.5259999999998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8000.5259999999998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8000.5259999999998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8000.5259999999998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8000.5259999999998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8000.5259999999998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8000.5259999999998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8000.5259999999998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8000.5259999999998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8000.5259999999998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8000.5259999999998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8000.5259999999998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8000.5259999999998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8000.5259999999998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8000.5259999999998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8000.5259999999998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8000.5259999999998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8000.5259999999998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8000.5259999999998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8000.5259999999998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8000.5259999999998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8000.5259999999998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8000.5259999999998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8000.5259999999998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8000.5259999999998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8000.5259999999998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8000.5259999999998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8000.5259999999998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8000.5259999999998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8000.5259999999998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8000.5259999999998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8000.5259999999998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8000.5259999999998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8000.5259999999998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8000.5259999999998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8000.5259999999998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8000.5259999999998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8000.5259999999998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8000.5259999999998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8000.5259999999998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8000.5259999999998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8000.5259999999998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8000.5259999999998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8000.5259999999998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8000.5259999999998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8000.5259999999998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8000.5259999999998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8000.5259999999998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8000.5259999999998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8000.5259999999998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8000.5259999999998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8000.5259999999998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8000.5259999999998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8000.5259999999998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8000.5259999999998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8000.5259999999998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8000.5259999999998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8000.5259999999998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8000.5259999999998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8000.5259999999998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8000.5259999999998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8000.5259999999998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8000.5259999999998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8000.5259999999998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8000.5259999999998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8000.5259999999998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8000.5259999999998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8000.5259999999998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8000.5259999999998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8000.5259999999998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8000.5259999999998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8000.5259999999998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8000.5259999999998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256016.83200000017</v>
      </c>
      <c r="F60" s="85"/>
      <c r="G60" s="86"/>
      <c r="H60" s="86"/>
      <c r="I60" s="84">
        <f>SUM(I28:I59)</f>
        <v>263040</v>
      </c>
      <c r="J60" s="83">
        <f>SUM(J28:J59)</f>
        <v>256016.83200000017</v>
      </c>
      <c r="K60" s="85"/>
      <c r="L60" s="86"/>
      <c r="M60" s="86"/>
      <c r="N60" s="83">
        <f>SUM(N28:N59)</f>
        <v>263040</v>
      </c>
      <c r="O60" s="84">
        <f>SUM(O28:O59)</f>
        <v>256016.83200000017</v>
      </c>
      <c r="P60" s="64"/>
      <c r="Q60" s="87"/>
      <c r="R60" s="64"/>
    </row>
    <row r="64" spans="1:18">
      <c r="A64" s="42" t="s">
        <v>136</v>
      </c>
      <c r="B64" s="42">
        <f>SUM(D60,I60,N60)/(4000*1000)</f>
        <v>0.19728000000000001</v>
      </c>
      <c r="C64" s="42">
        <f>ROUNDDOWN(SUM(E60,J60,O60)/(4000*1000),4)</f>
        <v>0.192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62" sqref="D62"/>
    </sheetView>
  </sheetViews>
  <sheetFormatPr defaultColWidth="9.140625" defaultRowHeight="12.75"/>
  <cols>
    <col min="1" max="3" width="9.140625" style="42"/>
    <col min="4" max="5" width="11.85546875" style="42" customWidth="1"/>
    <col min="6" max="8" width="9.140625" style="42"/>
    <col min="9" max="10" width="11.85546875" style="42" customWidth="1"/>
    <col min="11" max="13" width="9.140625" style="42"/>
    <col min="14" max="15" width="11.8554687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137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138</v>
      </c>
      <c r="N12" s="54" t="s">
        <v>139</v>
      </c>
    </row>
    <row r="13" spans="1:15" ht="23.25">
      <c r="A13" s="54"/>
    </row>
    <row r="14" spans="1:15" ht="81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D28*(100-2.67)/100</f>
        <v>8000.5259999999998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I28*(100-2.67)/100</f>
        <v>8000.5259999999998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N28*(100-2.67)/100</f>
        <v>8000.5259999999998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8000.5259999999998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8000.5259999999998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8000.5259999999998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8000.5259999999998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8000.5259999999998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8000.5259999999998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8000.5259999999998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8000.5259999999998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8000.5259999999998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8000.5259999999998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8000.5259999999998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8000.5259999999998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8000.5259999999998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8000.5259999999998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8000.5259999999998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8000.5259999999998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8000.5259999999998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8000.5259999999998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8000.5259999999998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8000.5259999999998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8000.5259999999998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8000.5259999999998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8000.5259999999998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8000.5259999999998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8000.5259999999998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8000.5259999999998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8000.5259999999998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8000.5259999999998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8000.5259999999998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8000.5259999999998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8000.5259999999998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8000.5259999999998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8000.5259999999998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8000.5259999999998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8000.5259999999998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8000.5259999999998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8000.5259999999998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8000.5259999999998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8000.5259999999998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8000.5259999999998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8000.5259999999998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8000.5259999999998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8000.5259999999998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8000.5259999999998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8000.5259999999998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8000.5259999999998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8000.5259999999998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8000.5259999999998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8000.5259999999998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8000.5259999999998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8000.5259999999998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8000.5259999999998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8000.5259999999998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8000.5259999999998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8000.5259999999998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8000.5259999999998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8000.5259999999998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8000.5259999999998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8000.5259999999998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8000.5259999999998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8000.5259999999998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8000.5259999999998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8000.5259999999998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8000.5259999999998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8000.5259999999998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8000.5259999999998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8000.5259999999998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8000.5259999999998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8000.5259999999998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8000.5259999999998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8000.5259999999998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8000.5259999999998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8000.5259999999998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8000.5259999999998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8000.5259999999998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8000.5259999999998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8000.5259999999998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8000.5259999999998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8000.5259999999998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8000.5259999999998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8000.5259999999998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8000.5259999999998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8000.5259999999998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8000.5259999999998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8000.5259999999998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8000.5259999999998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8000.5259999999998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8000.5259999999998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8000.5259999999998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8000.5259999999998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8000.5259999999998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8000.5259999999998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8000.5259999999998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256016.83200000017</v>
      </c>
      <c r="F60" s="85"/>
      <c r="G60" s="86"/>
      <c r="H60" s="86"/>
      <c r="I60" s="84">
        <f>SUM(I28:I59)</f>
        <v>263040</v>
      </c>
      <c r="J60" s="83">
        <f>SUM(J28:J59)</f>
        <v>256016.83200000017</v>
      </c>
      <c r="K60" s="85"/>
      <c r="L60" s="86"/>
      <c r="M60" s="86"/>
      <c r="N60" s="83">
        <f>SUM(N28:N59)</f>
        <v>263040</v>
      </c>
      <c r="O60" s="84">
        <f>SUM(O28:O59)</f>
        <v>256016.83200000017</v>
      </c>
      <c r="P60" s="64"/>
      <c r="Q60" s="87"/>
      <c r="R60" s="64"/>
    </row>
    <row r="64" spans="1:18">
      <c r="A64" s="42" t="s">
        <v>140</v>
      </c>
      <c r="B64" s="42">
        <f>SUM(D60,I60,N60)/(4000*1000)</f>
        <v>0.19728000000000001</v>
      </c>
      <c r="C64" s="42">
        <f>ROUNDDOWN(SUM(E60,J60,O60)/(4000*1000),4)</f>
        <v>0.192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D62" sqref="D62"/>
    </sheetView>
  </sheetViews>
  <sheetFormatPr defaultColWidth="9.140625" defaultRowHeight="12.75"/>
  <cols>
    <col min="1" max="3" width="9.140625" style="42"/>
    <col min="4" max="5" width="12.28515625" style="42" customWidth="1"/>
    <col min="6" max="8" width="9.140625" style="42"/>
    <col min="9" max="10" width="12.28515625" style="42" customWidth="1"/>
    <col min="11" max="13" width="9.140625" style="42"/>
    <col min="14" max="15" width="13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141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142</v>
      </c>
      <c r="N12" s="54" t="s">
        <v>143</v>
      </c>
    </row>
    <row r="13" spans="1:15" ht="23.25">
      <c r="A13" s="54"/>
    </row>
    <row r="14" spans="1:15" ht="60.7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D28*(100-2.67)/100</f>
        <v>8000.5259999999998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I28*(100-2.67)/100</f>
        <v>8000.5259999999998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N28*(100-2.67)/100</f>
        <v>8000.5259999999998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8000.5259999999998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8000.5259999999998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8000.5259999999998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8000.5259999999998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8000.5259999999998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8000.5259999999998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8000.5259999999998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8000.5259999999998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8000.5259999999998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8000.5259999999998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8000.5259999999998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8000.5259999999998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8000.5259999999998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8000.5259999999998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8000.5259999999998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8000.5259999999998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8000.5259999999998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8000.5259999999998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8000.5259999999998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8000.5259999999998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8000.5259999999998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8000.5259999999998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8000.5259999999998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8000.5259999999998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8000.5259999999998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8000.5259999999998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8000.5259999999998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8000.5259999999998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8000.5259999999998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8000.5259999999998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8000.5259999999998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8000.5259999999998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8000.5259999999998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8000.5259999999998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8000.5259999999998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8000.5259999999998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8000.5259999999998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8000.5259999999998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8000.5259999999998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8000.5259999999998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8000.5259999999998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8000.5259999999998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8000.5259999999998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8000.5259999999998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8000.5259999999998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8000.5259999999998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8000.5259999999998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8000.5259999999998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8000.5259999999998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8000.5259999999998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8000.5259999999998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8000.5259999999998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8000.5259999999998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8000.5259999999998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8000.5259999999998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8000.5259999999998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8000.5259999999998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8000.5259999999998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8000.5259999999998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8000.5259999999998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8000.5259999999998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8000.5259999999998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8000.5259999999998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8000.5259999999998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8000.5259999999998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8000.5259999999998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8000.5259999999998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8000.5259999999998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8000.5259999999998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8000.5259999999998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8000.5259999999998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8000.5259999999998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8000.5259999999998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8000.5259999999998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8000.5259999999998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8000.5259999999998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8000.5259999999998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8000.5259999999998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8000.5259999999998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8000.5259999999998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8000.5259999999998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8000.5259999999998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8000.5259999999998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8000.5259999999998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8000.5259999999998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8000.5259999999998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8000.5259999999998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8000.5259999999998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8000.5259999999998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8000.5259999999998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8000.5259999999998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8000.5259999999998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8000.5259999999998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256016.83200000017</v>
      </c>
      <c r="F60" s="85"/>
      <c r="G60" s="86"/>
      <c r="H60" s="86"/>
      <c r="I60" s="84">
        <f>SUM(I28:I59)</f>
        <v>263040</v>
      </c>
      <c r="J60" s="83">
        <f>SUM(J28:J59)</f>
        <v>256016.83200000017</v>
      </c>
      <c r="K60" s="85"/>
      <c r="L60" s="86"/>
      <c r="M60" s="86"/>
      <c r="N60" s="83">
        <f>SUM(N28:N59)</f>
        <v>263040</v>
      </c>
      <c r="O60" s="84">
        <f>SUM(O28:O59)</f>
        <v>256016.83200000017</v>
      </c>
      <c r="P60" s="64"/>
      <c r="Q60" s="87"/>
      <c r="R60" s="64"/>
    </row>
    <row r="64" spans="1:18">
      <c r="A64" s="42" t="s">
        <v>144</v>
      </c>
      <c r="B64" s="42">
        <f>SUM(D60,I60,N60)/(4000*1000)</f>
        <v>0.19728000000000001</v>
      </c>
      <c r="C64" s="42">
        <f>ROUNDDOWN(SUM(E60,J60,O60)/(4000*1000),4)</f>
        <v>0.192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D62" sqref="D62"/>
    </sheetView>
  </sheetViews>
  <sheetFormatPr defaultColWidth="9.140625" defaultRowHeight="12.75"/>
  <cols>
    <col min="1" max="3" width="9.140625" style="42"/>
    <col min="4" max="5" width="14.85546875" style="42" customWidth="1"/>
    <col min="6" max="8" width="9.140625" style="42"/>
    <col min="9" max="10" width="11.7109375" style="42" customWidth="1"/>
    <col min="11" max="13" width="9.140625" style="42"/>
    <col min="14" max="15" width="13.4257812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145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146</v>
      </c>
      <c r="N12" s="54" t="s">
        <v>147</v>
      </c>
    </row>
    <row r="13" spans="1:15" ht="23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15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10280</v>
      </c>
      <c r="E28" s="72">
        <f t="shared" ref="E28:E59" si="0">D28*(100-2.62)/100</f>
        <v>10010.663999999999</v>
      </c>
      <c r="F28" s="73">
        <v>33</v>
      </c>
      <c r="G28" s="74">
        <v>8</v>
      </c>
      <c r="H28" s="74">
        <v>8.15</v>
      </c>
      <c r="I28" s="72">
        <v>10280</v>
      </c>
      <c r="J28" s="72">
        <f t="shared" ref="J28:J59" si="1">I28*(100-2.62)/100</f>
        <v>10010.663999999999</v>
      </c>
      <c r="K28" s="73">
        <v>65</v>
      </c>
      <c r="L28" s="74">
        <v>16</v>
      </c>
      <c r="M28" s="74">
        <v>16.149999999999999</v>
      </c>
      <c r="N28" s="72">
        <v>10280</v>
      </c>
      <c r="O28" s="72">
        <f t="shared" ref="O28:O59" si="2">N28*(100-2.62)/100</f>
        <v>10010.663999999999</v>
      </c>
    </row>
    <row r="29" spans="1:15" ht="20.25">
      <c r="A29" s="69">
        <v>2</v>
      </c>
      <c r="B29" s="69">
        <v>0.15</v>
      </c>
      <c r="C29" s="75">
        <v>0.3</v>
      </c>
      <c r="D29" s="72">
        <v>10280</v>
      </c>
      <c r="E29" s="72">
        <f t="shared" si="0"/>
        <v>10010.663999999999</v>
      </c>
      <c r="F29" s="73">
        <v>34</v>
      </c>
      <c r="G29" s="74">
        <v>8.15</v>
      </c>
      <c r="H29" s="74">
        <v>8.3000000000000007</v>
      </c>
      <c r="I29" s="72">
        <v>10280</v>
      </c>
      <c r="J29" s="72">
        <f t="shared" si="1"/>
        <v>10010.663999999999</v>
      </c>
      <c r="K29" s="73">
        <v>66</v>
      </c>
      <c r="L29" s="74">
        <v>16.149999999999999</v>
      </c>
      <c r="M29" s="74">
        <v>16.3</v>
      </c>
      <c r="N29" s="72">
        <v>10280</v>
      </c>
      <c r="O29" s="72">
        <f t="shared" si="2"/>
        <v>10010.663999999999</v>
      </c>
    </row>
    <row r="30" spans="1:15" ht="20.25">
      <c r="A30" s="69">
        <v>3</v>
      </c>
      <c r="B30" s="75">
        <v>0.3</v>
      </c>
      <c r="C30" s="71">
        <v>0.45</v>
      </c>
      <c r="D30" s="72">
        <v>10280</v>
      </c>
      <c r="E30" s="72">
        <f t="shared" si="0"/>
        <v>10010.663999999999</v>
      </c>
      <c r="F30" s="73">
        <v>35</v>
      </c>
      <c r="G30" s="74">
        <v>8.3000000000000007</v>
      </c>
      <c r="H30" s="74">
        <v>8.4499999999999993</v>
      </c>
      <c r="I30" s="72">
        <v>10280</v>
      </c>
      <c r="J30" s="72">
        <f t="shared" si="1"/>
        <v>10010.663999999999</v>
      </c>
      <c r="K30" s="73">
        <v>67</v>
      </c>
      <c r="L30" s="74">
        <v>16.3</v>
      </c>
      <c r="M30" s="74">
        <v>16.45</v>
      </c>
      <c r="N30" s="72">
        <v>10280</v>
      </c>
      <c r="O30" s="72">
        <f t="shared" si="2"/>
        <v>10010.663999999999</v>
      </c>
    </row>
    <row r="31" spans="1:15" ht="20.25">
      <c r="A31" s="69">
        <v>4</v>
      </c>
      <c r="B31" s="69">
        <v>0.45</v>
      </c>
      <c r="C31" s="74">
        <v>1</v>
      </c>
      <c r="D31" s="72">
        <v>10280</v>
      </c>
      <c r="E31" s="72">
        <f t="shared" si="0"/>
        <v>10010.663999999999</v>
      </c>
      <c r="F31" s="73">
        <v>36</v>
      </c>
      <c r="G31" s="74">
        <v>8.4499999999999993</v>
      </c>
      <c r="H31" s="74">
        <v>9</v>
      </c>
      <c r="I31" s="72">
        <v>10280</v>
      </c>
      <c r="J31" s="72">
        <f t="shared" si="1"/>
        <v>10010.663999999999</v>
      </c>
      <c r="K31" s="73">
        <v>68</v>
      </c>
      <c r="L31" s="74">
        <v>16.45</v>
      </c>
      <c r="M31" s="74">
        <v>17</v>
      </c>
      <c r="N31" s="72">
        <v>10280</v>
      </c>
      <c r="O31" s="72">
        <f t="shared" si="2"/>
        <v>10010.663999999999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10280</v>
      </c>
      <c r="E32" s="72">
        <f t="shared" si="0"/>
        <v>10010.663999999999</v>
      </c>
      <c r="F32" s="73">
        <v>37</v>
      </c>
      <c r="G32" s="74">
        <v>9</v>
      </c>
      <c r="H32" s="74">
        <v>9.15</v>
      </c>
      <c r="I32" s="72">
        <v>10280</v>
      </c>
      <c r="J32" s="72">
        <f t="shared" si="1"/>
        <v>10010.663999999999</v>
      </c>
      <c r="K32" s="73">
        <v>69</v>
      </c>
      <c r="L32" s="74">
        <v>17</v>
      </c>
      <c r="M32" s="74">
        <v>17.149999999999999</v>
      </c>
      <c r="N32" s="72">
        <v>10280</v>
      </c>
      <c r="O32" s="72">
        <f t="shared" si="2"/>
        <v>10010.663999999999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10280</v>
      </c>
      <c r="E33" s="72">
        <f t="shared" si="0"/>
        <v>10010.663999999999</v>
      </c>
      <c r="F33" s="73">
        <v>38</v>
      </c>
      <c r="G33" s="74">
        <v>9.15</v>
      </c>
      <c r="H33" s="74">
        <v>9.3000000000000007</v>
      </c>
      <c r="I33" s="72">
        <v>10280</v>
      </c>
      <c r="J33" s="72">
        <f t="shared" si="1"/>
        <v>10010.663999999999</v>
      </c>
      <c r="K33" s="73">
        <v>70</v>
      </c>
      <c r="L33" s="74">
        <v>17.149999999999999</v>
      </c>
      <c r="M33" s="74">
        <v>17.3</v>
      </c>
      <c r="N33" s="72">
        <v>10280</v>
      </c>
      <c r="O33" s="72">
        <f t="shared" si="2"/>
        <v>10010.663999999999</v>
      </c>
    </row>
    <row r="34" spans="1:15" ht="20.25">
      <c r="A34" s="69">
        <v>7</v>
      </c>
      <c r="B34" s="75">
        <v>1.3</v>
      </c>
      <c r="C34" s="71">
        <v>1.45</v>
      </c>
      <c r="D34" s="72">
        <v>10280</v>
      </c>
      <c r="E34" s="72">
        <f t="shared" si="0"/>
        <v>10010.663999999999</v>
      </c>
      <c r="F34" s="73">
        <v>39</v>
      </c>
      <c r="G34" s="74">
        <v>9.3000000000000007</v>
      </c>
      <c r="H34" s="74">
        <v>9.4499999999999993</v>
      </c>
      <c r="I34" s="72">
        <v>10280</v>
      </c>
      <c r="J34" s="72">
        <f t="shared" si="1"/>
        <v>10010.663999999999</v>
      </c>
      <c r="K34" s="73">
        <v>71</v>
      </c>
      <c r="L34" s="74">
        <v>17.3</v>
      </c>
      <c r="M34" s="74">
        <v>17.45</v>
      </c>
      <c r="N34" s="72">
        <v>10280</v>
      </c>
      <c r="O34" s="72">
        <f t="shared" si="2"/>
        <v>10010.663999999999</v>
      </c>
    </row>
    <row r="35" spans="1:15" ht="20.25">
      <c r="A35" s="69">
        <v>8</v>
      </c>
      <c r="B35" s="69">
        <v>1.45</v>
      </c>
      <c r="C35" s="74">
        <v>2</v>
      </c>
      <c r="D35" s="72">
        <v>10280</v>
      </c>
      <c r="E35" s="72">
        <f t="shared" si="0"/>
        <v>10010.663999999999</v>
      </c>
      <c r="F35" s="73">
        <v>40</v>
      </c>
      <c r="G35" s="74">
        <v>9.4499999999999993</v>
      </c>
      <c r="H35" s="74">
        <v>10</v>
      </c>
      <c r="I35" s="72">
        <v>10280</v>
      </c>
      <c r="J35" s="72">
        <f t="shared" si="1"/>
        <v>10010.663999999999</v>
      </c>
      <c r="K35" s="73">
        <v>72</v>
      </c>
      <c r="L35" s="76">
        <v>17.45</v>
      </c>
      <c r="M35" s="74">
        <v>18</v>
      </c>
      <c r="N35" s="72">
        <v>10280</v>
      </c>
      <c r="O35" s="72">
        <f t="shared" si="2"/>
        <v>10010.663999999999</v>
      </c>
    </row>
    <row r="36" spans="1:15" ht="20.25">
      <c r="A36" s="69">
        <v>9</v>
      </c>
      <c r="B36" s="75">
        <v>2</v>
      </c>
      <c r="C36" s="71">
        <v>2.15</v>
      </c>
      <c r="D36" s="72">
        <v>10280</v>
      </c>
      <c r="E36" s="72">
        <f t="shared" si="0"/>
        <v>10010.663999999999</v>
      </c>
      <c r="F36" s="73">
        <v>41</v>
      </c>
      <c r="G36" s="74">
        <v>10</v>
      </c>
      <c r="H36" s="76">
        <v>10.15</v>
      </c>
      <c r="I36" s="72">
        <v>10280</v>
      </c>
      <c r="J36" s="72">
        <f t="shared" si="1"/>
        <v>10010.663999999999</v>
      </c>
      <c r="K36" s="73">
        <v>73</v>
      </c>
      <c r="L36" s="76">
        <v>18</v>
      </c>
      <c r="M36" s="74">
        <v>18.149999999999999</v>
      </c>
      <c r="N36" s="72">
        <v>10280</v>
      </c>
      <c r="O36" s="72">
        <f t="shared" si="2"/>
        <v>10010.663999999999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10280</v>
      </c>
      <c r="E37" s="72">
        <f t="shared" si="0"/>
        <v>10010.663999999999</v>
      </c>
      <c r="F37" s="73">
        <v>42</v>
      </c>
      <c r="G37" s="74">
        <v>10.15</v>
      </c>
      <c r="H37" s="76">
        <v>10.3</v>
      </c>
      <c r="I37" s="72">
        <v>10280</v>
      </c>
      <c r="J37" s="72">
        <f t="shared" si="1"/>
        <v>10010.663999999999</v>
      </c>
      <c r="K37" s="73">
        <v>74</v>
      </c>
      <c r="L37" s="76">
        <v>18.149999999999999</v>
      </c>
      <c r="M37" s="74">
        <v>18.3</v>
      </c>
      <c r="N37" s="72">
        <v>10280</v>
      </c>
      <c r="O37" s="72">
        <f t="shared" si="2"/>
        <v>10010.663999999999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10280</v>
      </c>
      <c r="E38" s="72">
        <f t="shared" si="0"/>
        <v>10010.663999999999</v>
      </c>
      <c r="F38" s="73">
        <v>43</v>
      </c>
      <c r="G38" s="74">
        <v>10.3</v>
      </c>
      <c r="H38" s="76">
        <v>10.45</v>
      </c>
      <c r="I38" s="72">
        <v>10280</v>
      </c>
      <c r="J38" s="72">
        <f t="shared" si="1"/>
        <v>10010.663999999999</v>
      </c>
      <c r="K38" s="73">
        <v>75</v>
      </c>
      <c r="L38" s="76">
        <v>18.3</v>
      </c>
      <c r="M38" s="74">
        <v>18.45</v>
      </c>
      <c r="N38" s="72">
        <v>10280</v>
      </c>
      <c r="O38" s="72">
        <f t="shared" si="2"/>
        <v>10010.663999999999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10280</v>
      </c>
      <c r="E39" s="72">
        <f t="shared" si="0"/>
        <v>10010.663999999999</v>
      </c>
      <c r="F39" s="73">
        <v>44</v>
      </c>
      <c r="G39" s="74">
        <v>10.45</v>
      </c>
      <c r="H39" s="76">
        <v>11</v>
      </c>
      <c r="I39" s="72">
        <v>10280</v>
      </c>
      <c r="J39" s="72">
        <f t="shared" si="1"/>
        <v>10010.663999999999</v>
      </c>
      <c r="K39" s="73">
        <v>76</v>
      </c>
      <c r="L39" s="76">
        <v>18.45</v>
      </c>
      <c r="M39" s="74">
        <v>19</v>
      </c>
      <c r="N39" s="72">
        <v>10280</v>
      </c>
      <c r="O39" s="72">
        <f t="shared" si="2"/>
        <v>10010.663999999999</v>
      </c>
    </row>
    <row r="40" spans="1:15" ht="20.25">
      <c r="A40" s="69">
        <v>13</v>
      </c>
      <c r="B40" s="75">
        <v>3</v>
      </c>
      <c r="C40" s="77">
        <v>3.15</v>
      </c>
      <c r="D40" s="72">
        <v>10280</v>
      </c>
      <c r="E40" s="72">
        <f t="shared" si="0"/>
        <v>10010.663999999999</v>
      </c>
      <c r="F40" s="73">
        <v>45</v>
      </c>
      <c r="G40" s="74">
        <v>11</v>
      </c>
      <c r="H40" s="76">
        <v>11.15</v>
      </c>
      <c r="I40" s="72">
        <v>10280</v>
      </c>
      <c r="J40" s="72">
        <f t="shared" si="1"/>
        <v>10010.663999999999</v>
      </c>
      <c r="K40" s="73">
        <v>77</v>
      </c>
      <c r="L40" s="76">
        <v>19</v>
      </c>
      <c r="M40" s="74">
        <v>19.149999999999999</v>
      </c>
      <c r="N40" s="72">
        <v>10280</v>
      </c>
      <c r="O40" s="72">
        <f t="shared" si="2"/>
        <v>10010.663999999999</v>
      </c>
    </row>
    <row r="41" spans="1:15" ht="20.25">
      <c r="A41" s="69">
        <v>14</v>
      </c>
      <c r="B41" s="69">
        <v>3.15</v>
      </c>
      <c r="C41" s="76">
        <v>3.3</v>
      </c>
      <c r="D41" s="72">
        <v>10280</v>
      </c>
      <c r="E41" s="72">
        <f t="shared" si="0"/>
        <v>10010.663999999999</v>
      </c>
      <c r="F41" s="73">
        <v>46</v>
      </c>
      <c r="G41" s="74">
        <v>11.15</v>
      </c>
      <c r="H41" s="76">
        <v>11.3</v>
      </c>
      <c r="I41" s="72">
        <v>10280</v>
      </c>
      <c r="J41" s="72">
        <f t="shared" si="1"/>
        <v>10010.663999999999</v>
      </c>
      <c r="K41" s="73">
        <v>78</v>
      </c>
      <c r="L41" s="76">
        <v>19.149999999999999</v>
      </c>
      <c r="M41" s="74">
        <v>19.3</v>
      </c>
      <c r="N41" s="72">
        <v>10280</v>
      </c>
      <c r="O41" s="72">
        <f t="shared" si="2"/>
        <v>10010.663999999999</v>
      </c>
    </row>
    <row r="42" spans="1:15" ht="20.25">
      <c r="A42" s="69">
        <v>15</v>
      </c>
      <c r="B42" s="75">
        <v>3.3</v>
      </c>
      <c r="C42" s="77">
        <v>3.45</v>
      </c>
      <c r="D42" s="72">
        <v>10280</v>
      </c>
      <c r="E42" s="72">
        <f t="shared" si="0"/>
        <v>10010.663999999999</v>
      </c>
      <c r="F42" s="73">
        <v>47</v>
      </c>
      <c r="G42" s="74">
        <v>11.3</v>
      </c>
      <c r="H42" s="76">
        <v>11.45</v>
      </c>
      <c r="I42" s="72">
        <v>10280</v>
      </c>
      <c r="J42" s="72">
        <f t="shared" si="1"/>
        <v>10010.663999999999</v>
      </c>
      <c r="K42" s="73">
        <v>79</v>
      </c>
      <c r="L42" s="76">
        <v>19.3</v>
      </c>
      <c r="M42" s="74">
        <v>19.45</v>
      </c>
      <c r="N42" s="72">
        <v>10280</v>
      </c>
      <c r="O42" s="72">
        <f t="shared" si="2"/>
        <v>10010.663999999999</v>
      </c>
    </row>
    <row r="43" spans="1:15" ht="20.25">
      <c r="A43" s="69">
        <v>16</v>
      </c>
      <c r="B43" s="69">
        <v>3.45</v>
      </c>
      <c r="C43" s="76">
        <v>4</v>
      </c>
      <c r="D43" s="72">
        <v>10280</v>
      </c>
      <c r="E43" s="72">
        <f t="shared" si="0"/>
        <v>10010.663999999999</v>
      </c>
      <c r="F43" s="73">
        <v>48</v>
      </c>
      <c r="G43" s="74">
        <v>11.45</v>
      </c>
      <c r="H43" s="76">
        <v>12</v>
      </c>
      <c r="I43" s="72">
        <v>10280</v>
      </c>
      <c r="J43" s="72">
        <f t="shared" si="1"/>
        <v>10010.663999999999</v>
      </c>
      <c r="K43" s="73">
        <v>80</v>
      </c>
      <c r="L43" s="76">
        <v>19.45</v>
      </c>
      <c r="M43" s="74">
        <v>20</v>
      </c>
      <c r="N43" s="72">
        <v>10280</v>
      </c>
      <c r="O43" s="72">
        <f t="shared" si="2"/>
        <v>10010.663999999999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10280</v>
      </c>
      <c r="E44" s="72">
        <f t="shared" si="0"/>
        <v>10010.663999999999</v>
      </c>
      <c r="F44" s="73">
        <v>49</v>
      </c>
      <c r="G44" s="74">
        <v>12</v>
      </c>
      <c r="H44" s="76">
        <v>12.15</v>
      </c>
      <c r="I44" s="72">
        <v>10280</v>
      </c>
      <c r="J44" s="72">
        <f t="shared" si="1"/>
        <v>10010.663999999999</v>
      </c>
      <c r="K44" s="73">
        <v>81</v>
      </c>
      <c r="L44" s="76">
        <v>20</v>
      </c>
      <c r="M44" s="74">
        <v>20.149999999999999</v>
      </c>
      <c r="N44" s="72">
        <v>10280</v>
      </c>
      <c r="O44" s="72">
        <f t="shared" si="2"/>
        <v>10010.663999999999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10280</v>
      </c>
      <c r="E45" s="72">
        <f t="shared" si="0"/>
        <v>10010.663999999999</v>
      </c>
      <c r="F45" s="73">
        <v>50</v>
      </c>
      <c r="G45" s="74">
        <v>12.15</v>
      </c>
      <c r="H45" s="76">
        <v>12.3</v>
      </c>
      <c r="I45" s="72">
        <v>10280</v>
      </c>
      <c r="J45" s="72">
        <f t="shared" si="1"/>
        <v>10010.663999999999</v>
      </c>
      <c r="K45" s="73">
        <v>82</v>
      </c>
      <c r="L45" s="76">
        <v>20.149999999999999</v>
      </c>
      <c r="M45" s="74">
        <v>20.3</v>
      </c>
      <c r="N45" s="72">
        <v>10280</v>
      </c>
      <c r="O45" s="72">
        <f t="shared" si="2"/>
        <v>10010.663999999999</v>
      </c>
    </row>
    <row r="46" spans="1:15" ht="20.25">
      <c r="A46" s="69">
        <v>19</v>
      </c>
      <c r="B46" s="75">
        <v>4.3</v>
      </c>
      <c r="C46" s="77">
        <v>4.45</v>
      </c>
      <c r="D46" s="72">
        <v>10280</v>
      </c>
      <c r="E46" s="72">
        <f t="shared" si="0"/>
        <v>10010.663999999999</v>
      </c>
      <c r="F46" s="73">
        <v>51</v>
      </c>
      <c r="G46" s="74">
        <v>12.3</v>
      </c>
      <c r="H46" s="76">
        <v>12.45</v>
      </c>
      <c r="I46" s="72">
        <v>10280</v>
      </c>
      <c r="J46" s="72">
        <f t="shared" si="1"/>
        <v>10010.663999999999</v>
      </c>
      <c r="K46" s="73">
        <v>83</v>
      </c>
      <c r="L46" s="76">
        <v>20.3</v>
      </c>
      <c r="M46" s="74">
        <v>20.45</v>
      </c>
      <c r="N46" s="72">
        <v>10280</v>
      </c>
      <c r="O46" s="72">
        <f t="shared" si="2"/>
        <v>10010.663999999999</v>
      </c>
    </row>
    <row r="47" spans="1:15" ht="20.25">
      <c r="A47" s="69">
        <v>20</v>
      </c>
      <c r="B47" s="69">
        <v>4.45</v>
      </c>
      <c r="C47" s="76">
        <v>5</v>
      </c>
      <c r="D47" s="72">
        <v>10280</v>
      </c>
      <c r="E47" s="72">
        <f t="shared" si="0"/>
        <v>10010.663999999999</v>
      </c>
      <c r="F47" s="73">
        <v>52</v>
      </c>
      <c r="G47" s="74">
        <v>12.45</v>
      </c>
      <c r="H47" s="76">
        <v>13</v>
      </c>
      <c r="I47" s="72">
        <v>10280</v>
      </c>
      <c r="J47" s="72">
        <f t="shared" si="1"/>
        <v>10010.663999999999</v>
      </c>
      <c r="K47" s="73">
        <v>84</v>
      </c>
      <c r="L47" s="76">
        <v>20.45</v>
      </c>
      <c r="M47" s="74">
        <v>21</v>
      </c>
      <c r="N47" s="72">
        <v>10280</v>
      </c>
      <c r="O47" s="72">
        <f t="shared" si="2"/>
        <v>10010.663999999999</v>
      </c>
    </row>
    <row r="48" spans="1:15" ht="20.25">
      <c r="A48" s="69">
        <v>21</v>
      </c>
      <c r="B48" s="74">
        <v>5</v>
      </c>
      <c r="C48" s="77">
        <v>5.15</v>
      </c>
      <c r="D48" s="72">
        <v>10280</v>
      </c>
      <c r="E48" s="72">
        <f t="shared" si="0"/>
        <v>10010.663999999999</v>
      </c>
      <c r="F48" s="73">
        <v>53</v>
      </c>
      <c r="G48" s="74">
        <v>13</v>
      </c>
      <c r="H48" s="76">
        <v>13.15</v>
      </c>
      <c r="I48" s="72">
        <v>10280</v>
      </c>
      <c r="J48" s="72">
        <f t="shared" si="1"/>
        <v>10010.663999999999</v>
      </c>
      <c r="K48" s="73">
        <v>85</v>
      </c>
      <c r="L48" s="76">
        <v>21</v>
      </c>
      <c r="M48" s="74">
        <v>21.15</v>
      </c>
      <c r="N48" s="72">
        <v>10280</v>
      </c>
      <c r="O48" s="72">
        <f t="shared" si="2"/>
        <v>10010.663999999999</v>
      </c>
    </row>
    <row r="49" spans="1:18" ht="20.25">
      <c r="A49" s="69">
        <v>22</v>
      </c>
      <c r="B49" s="71">
        <v>5.15</v>
      </c>
      <c r="C49" s="76">
        <v>5.3</v>
      </c>
      <c r="D49" s="72">
        <v>10280</v>
      </c>
      <c r="E49" s="72">
        <f t="shared" si="0"/>
        <v>10010.663999999999</v>
      </c>
      <c r="F49" s="73">
        <v>54</v>
      </c>
      <c r="G49" s="74">
        <v>13.15</v>
      </c>
      <c r="H49" s="76">
        <v>13.3</v>
      </c>
      <c r="I49" s="72">
        <v>10280</v>
      </c>
      <c r="J49" s="72">
        <f t="shared" si="1"/>
        <v>10010.663999999999</v>
      </c>
      <c r="K49" s="73">
        <v>86</v>
      </c>
      <c r="L49" s="76">
        <v>21.15</v>
      </c>
      <c r="M49" s="74">
        <v>21.3</v>
      </c>
      <c r="N49" s="72">
        <v>10280</v>
      </c>
      <c r="O49" s="72">
        <f t="shared" si="2"/>
        <v>10010.663999999999</v>
      </c>
    </row>
    <row r="50" spans="1:18" ht="20.25">
      <c r="A50" s="69">
        <v>23</v>
      </c>
      <c r="B50" s="74">
        <v>5.3</v>
      </c>
      <c r="C50" s="77">
        <v>5.45</v>
      </c>
      <c r="D50" s="72">
        <v>10280</v>
      </c>
      <c r="E50" s="72">
        <f t="shared" si="0"/>
        <v>10010.663999999999</v>
      </c>
      <c r="F50" s="73">
        <v>55</v>
      </c>
      <c r="G50" s="74">
        <v>13.3</v>
      </c>
      <c r="H50" s="76">
        <v>13.45</v>
      </c>
      <c r="I50" s="72">
        <v>10280</v>
      </c>
      <c r="J50" s="72">
        <f t="shared" si="1"/>
        <v>10010.663999999999</v>
      </c>
      <c r="K50" s="73">
        <v>87</v>
      </c>
      <c r="L50" s="76">
        <v>21.3</v>
      </c>
      <c r="M50" s="74">
        <v>21.45</v>
      </c>
      <c r="N50" s="72">
        <v>10280</v>
      </c>
      <c r="O50" s="72">
        <f t="shared" si="2"/>
        <v>10010.663999999999</v>
      </c>
    </row>
    <row r="51" spans="1:18" ht="20.25">
      <c r="A51" s="69">
        <v>24</v>
      </c>
      <c r="B51" s="71">
        <v>5.45</v>
      </c>
      <c r="C51" s="76">
        <v>6</v>
      </c>
      <c r="D51" s="72">
        <v>10280</v>
      </c>
      <c r="E51" s="72">
        <f t="shared" si="0"/>
        <v>10010.663999999999</v>
      </c>
      <c r="F51" s="73">
        <v>56</v>
      </c>
      <c r="G51" s="74">
        <v>13.45</v>
      </c>
      <c r="H51" s="76">
        <v>14</v>
      </c>
      <c r="I51" s="72">
        <v>10280</v>
      </c>
      <c r="J51" s="72">
        <f t="shared" si="1"/>
        <v>10010.663999999999</v>
      </c>
      <c r="K51" s="73">
        <v>88</v>
      </c>
      <c r="L51" s="76">
        <v>21.45</v>
      </c>
      <c r="M51" s="74">
        <v>22</v>
      </c>
      <c r="N51" s="72">
        <v>10280</v>
      </c>
      <c r="O51" s="72">
        <f t="shared" si="2"/>
        <v>10010.663999999999</v>
      </c>
    </row>
    <row r="52" spans="1:18" ht="20.25">
      <c r="A52" s="69">
        <v>25</v>
      </c>
      <c r="B52" s="74">
        <v>6</v>
      </c>
      <c r="C52" s="77">
        <v>6.15</v>
      </c>
      <c r="D52" s="72">
        <v>10280</v>
      </c>
      <c r="E52" s="72">
        <f t="shared" si="0"/>
        <v>10010.663999999999</v>
      </c>
      <c r="F52" s="73">
        <v>57</v>
      </c>
      <c r="G52" s="74">
        <v>14</v>
      </c>
      <c r="H52" s="76">
        <v>14.15</v>
      </c>
      <c r="I52" s="72">
        <v>10280</v>
      </c>
      <c r="J52" s="72">
        <f t="shared" si="1"/>
        <v>10010.663999999999</v>
      </c>
      <c r="K52" s="73">
        <v>89</v>
      </c>
      <c r="L52" s="76">
        <v>22</v>
      </c>
      <c r="M52" s="74">
        <v>22.15</v>
      </c>
      <c r="N52" s="72">
        <v>10280</v>
      </c>
      <c r="O52" s="72">
        <f t="shared" si="2"/>
        <v>10010.663999999999</v>
      </c>
    </row>
    <row r="53" spans="1:18" ht="20.25">
      <c r="A53" s="69">
        <v>26</v>
      </c>
      <c r="B53" s="71">
        <v>6.15</v>
      </c>
      <c r="C53" s="76">
        <v>6.3</v>
      </c>
      <c r="D53" s="72">
        <v>10280</v>
      </c>
      <c r="E53" s="72">
        <f t="shared" si="0"/>
        <v>10010.663999999999</v>
      </c>
      <c r="F53" s="73">
        <v>58</v>
      </c>
      <c r="G53" s="74">
        <v>14.15</v>
      </c>
      <c r="H53" s="76">
        <v>14.3</v>
      </c>
      <c r="I53" s="72">
        <v>10280</v>
      </c>
      <c r="J53" s="72">
        <f t="shared" si="1"/>
        <v>10010.663999999999</v>
      </c>
      <c r="K53" s="73">
        <v>90</v>
      </c>
      <c r="L53" s="76">
        <v>22.15</v>
      </c>
      <c r="M53" s="74">
        <v>22.3</v>
      </c>
      <c r="N53" s="72">
        <v>10280</v>
      </c>
      <c r="O53" s="72">
        <f t="shared" si="2"/>
        <v>10010.663999999999</v>
      </c>
    </row>
    <row r="54" spans="1:18" ht="20.25">
      <c r="A54" s="69">
        <v>27</v>
      </c>
      <c r="B54" s="74">
        <v>6.3</v>
      </c>
      <c r="C54" s="77">
        <v>6.45</v>
      </c>
      <c r="D54" s="72">
        <v>10280</v>
      </c>
      <c r="E54" s="72">
        <f t="shared" si="0"/>
        <v>10010.663999999999</v>
      </c>
      <c r="F54" s="73">
        <v>59</v>
      </c>
      <c r="G54" s="74">
        <v>14.3</v>
      </c>
      <c r="H54" s="76">
        <v>14.45</v>
      </c>
      <c r="I54" s="72">
        <v>10280</v>
      </c>
      <c r="J54" s="72">
        <f t="shared" si="1"/>
        <v>10010.663999999999</v>
      </c>
      <c r="K54" s="73">
        <v>91</v>
      </c>
      <c r="L54" s="76">
        <v>22.3</v>
      </c>
      <c r="M54" s="74">
        <v>22.45</v>
      </c>
      <c r="N54" s="72">
        <v>10280</v>
      </c>
      <c r="O54" s="72">
        <f t="shared" si="2"/>
        <v>10010.663999999999</v>
      </c>
    </row>
    <row r="55" spans="1:18" ht="20.25">
      <c r="A55" s="69">
        <v>28</v>
      </c>
      <c r="B55" s="71">
        <v>6.45</v>
      </c>
      <c r="C55" s="76">
        <v>7</v>
      </c>
      <c r="D55" s="72">
        <v>10280</v>
      </c>
      <c r="E55" s="72">
        <f t="shared" si="0"/>
        <v>10010.663999999999</v>
      </c>
      <c r="F55" s="73">
        <v>60</v>
      </c>
      <c r="G55" s="74">
        <v>14.45</v>
      </c>
      <c r="H55" s="74">
        <v>15</v>
      </c>
      <c r="I55" s="72">
        <v>10280</v>
      </c>
      <c r="J55" s="72">
        <f t="shared" si="1"/>
        <v>10010.663999999999</v>
      </c>
      <c r="K55" s="73">
        <v>92</v>
      </c>
      <c r="L55" s="76">
        <v>22.45</v>
      </c>
      <c r="M55" s="74">
        <v>23</v>
      </c>
      <c r="N55" s="72">
        <v>10280</v>
      </c>
      <c r="O55" s="72">
        <f t="shared" si="2"/>
        <v>10010.663999999999</v>
      </c>
    </row>
    <row r="56" spans="1:18" ht="20.25">
      <c r="A56" s="69">
        <v>29</v>
      </c>
      <c r="B56" s="74">
        <v>7</v>
      </c>
      <c r="C56" s="77">
        <v>7.15</v>
      </c>
      <c r="D56" s="72">
        <v>10280</v>
      </c>
      <c r="E56" s="72">
        <f t="shared" si="0"/>
        <v>10010.663999999999</v>
      </c>
      <c r="F56" s="73">
        <v>61</v>
      </c>
      <c r="G56" s="74">
        <v>15</v>
      </c>
      <c r="H56" s="74">
        <v>15.15</v>
      </c>
      <c r="I56" s="72">
        <v>10280</v>
      </c>
      <c r="J56" s="72">
        <f t="shared" si="1"/>
        <v>10010.663999999999</v>
      </c>
      <c r="K56" s="73">
        <v>93</v>
      </c>
      <c r="L56" s="76">
        <v>23</v>
      </c>
      <c r="M56" s="74">
        <v>23.15</v>
      </c>
      <c r="N56" s="72">
        <v>10280</v>
      </c>
      <c r="O56" s="72">
        <f t="shared" si="2"/>
        <v>10010.663999999999</v>
      </c>
    </row>
    <row r="57" spans="1:18" ht="20.25">
      <c r="A57" s="69">
        <v>30</v>
      </c>
      <c r="B57" s="71">
        <v>7.15</v>
      </c>
      <c r="C57" s="76">
        <v>7.3</v>
      </c>
      <c r="D57" s="72">
        <v>10280</v>
      </c>
      <c r="E57" s="72">
        <f t="shared" si="0"/>
        <v>10010.663999999999</v>
      </c>
      <c r="F57" s="73">
        <v>62</v>
      </c>
      <c r="G57" s="74">
        <v>15.15</v>
      </c>
      <c r="H57" s="74">
        <v>15.3</v>
      </c>
      <c r="I57" s="72">
        <v>10280</v>
      </c>
      <c r="J57" s="72">
        <f t="shared" si="1"/>
        <v>10010.663999999999</v>
      </c>
      <c r="K57" s="73">
        <v>94</v>
      </c>
      <c r="L57" s="74">
        <v>23.15</v>
      </c>
      <c r="M57" s="74">
        <v>23.3</v>
      </c>
      <c r="N57" s="72">
        <v>10280</v>
      </c>
      <c r="O57" s="72">
        <f t="shared" si="2"/>
        <v>10010.663999999999</v>
      </c>
    </row>
    <row r="58" spans="1:18" ht="20.25">
      <c r="A58" s="69">
        <v>31</v>
      </c>
      <c r="B58" s="74">
        <v>7.3</v>
      </c>
      <c r="C58" s="77">
        <v>7.45</v>
      </c>
      <c r="D58" s="72">
        <v>10280</v>
      </c>
      <c r="E58" s="72">
        <f t="shared" si="0"/>
        <v>10010.663999999999</v>
      </c>
      <c r="F58" s="73">
        <v>63</v>
      </c>
      <c r="G58" s="74">
        <v>15.3</v>
      </c>
      <c r="H58" s="74">
        <v>15.45</v>
      </c>
      <c r="I58" s="72">
        <v>10280</v>
      </c>
      <c r="J58" s="72">
        <f t="shared" si="1"/>
        <v>10010.663999999999</v>
      </c>
      <c r="K58" s="73">
        <v>95</v>
      </c>
      <c r="L58" s="74">
        <v>23.3</v>
      </c>
      <c r="M58" s="74">
        <v>23.45</v>
      </c>
      <c r="N58" s="72">
        <v>10280</v>
      </c>
      <c r="O58" s="72">
        <f t="shared" si="2"/>
        <v>10010.663999999999</v>
      </c>
    </row>
    <row r="59" spans="1:18" ht="20.25">
      <c r="A59" s="69">
        <v>32</v>
      </c>
      <c r="B59" s="71">
        <v>7.45</v>
      </c>
      <c r="C59" s="76">
        <v>8</v>
      </c>
      <c r="D59" s="72">
        <v>10280</v>
      </c>
      <c r="E59" s="72">
        <f t="shared" si="0"/>
        <v>10010.663999999999</v>
      </c>
      <c r="F59" s="73">
        <v>64</v>
      </c>
      <c r="G59" s="74">
        <v>15.45</v>
      </c>
      <c r="H59" s="74">
        <v>16</v>
      </c>
      <c r="I59" s="72">
        <v>10280</v>
      </c>
      <c r="J59" s="72">
        <f t="shared" si="1"/>
        <v>10010.663999999999</v>
      </c>
      <c r="K59" s="78">
        <v>96</v>
      </c>
      <c r="L59" s="74">
        <v>23.45</v>
      </c>
      <c r="M59" s="79">
        <v>24</v>
      </c>
      <c r="N59" s="72">
        <v>10280</v>
      </c>
      <c r="O59" s="72">
        <f t="shared" si="2"/>
        <v>10010.663999999999</v>
      </c>
    </row>
    <row r="60" spans="1:18" ht="20.25">
      <c r="A60" s="80"/>
      <c r="B60" s="81"/>
      <c r="C60" s="82"/>
      <c r="D60" s="83">
        <f>SUM(D28:D59)</f>
        <v>328960</v>
      </c>
      <c r="E60" s="84">
        <f>SUM(E28:E59)</f>
        <v>320341.24799999985</v>
      </c>
      <c r="F60" s="85"/>
      <c r="G60" s="86"/>
      <c r="H60" s="86"/>
      <c r="I60" s="84">
        <f>SUM(I28:I59)</f>
        <v>328960</v>
      </c>
      <c r="J60" s="83">
        <f>SUM(J28:J59)</f>
        <v>320341.24799999985</v>
      </c>
      <c r="K60" s="85"/>
      <c r="L60" s="86"/>
      <c r="M60" s="86"/>
      <c r="N60" s="83">
        <f>SUM(N28:N59)</f>
        <v>328960</v>
      </c>
      <c r="O60" s="84">
        <f>SUM(O28:O59)</f>
        <v>320341.24799999985</v>
      </c>
      <c r="P60" s="64"/>
      <c r="Q60" s="87"/>
      <c r="R60" s="64"/>
    </row>
    <row r="64" spans="1:18">
      <c r="A64" s="42" t="s">
        <v>148</v>
      </c>
      <c r="B64" s="42">
        <f>SUM(D60,I60,N60)/(4000*1000)</f>
        <v>0.24671999999999999</v>
      </c>
      <c r="C64" s="42">
        <f>ROUNDDOWN(SUM(E60,J60,O60)/(4000*1000),4)</f>
        <v>0.2402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62" sqref="D62"/>
    </sheetView>
  </sheetViews>
  <sheetFormatPr defaultColWidth="9.140625" defaultRowHeight="12.75"/>
  <cols>
    <col min="1" max="3" width="9.140625" style="42"/>
    <col min="4" max="5" width="12.85546875" style="42" customWidth="1"/>
    <col min="6" max="8" width="9.140625" style="42"/>
    <col min="9" max="10" width="12.42578125" style="42" customWidth="1"/>
    <col min="11" max="13" width="9.140625" style="42"/>
    <col min="14" max="15" width="13.14062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149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150</v>
      </c>
      <c r="N12" s="54" t="s">
        <v>151</v>
      </c>
    </row>
    <row r="13" spans="1:15" ht="23.25">
      <c r="A13" s="54"/>
    </row>
    <row r="14" spans="1:15" ht="60.7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54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9250</v>
      </c>
      <c r="E28" s="72">
        <f t="shared" ref="E28:E59" si="0">D28*(100-2.62)/100</f>
        <v>9007.65</v>
      </c>
      <c r="F28" s="73">
        <v>33</v>
      </c>
      <c r="G28" s="74">
        <v>8</v>
      </c>
      <c r="H28" s="74">
        <v>8.15</v>
      </c>
      <c r="I28" s="72">
        <v>9250</v>
      </c>
      <c r="J28" s="72">
        <f t="shared" ref="J28:J59" si="1">I28*(100-2.62)/100</f>
        <v>9007.65</v>
      </c>
      <c r="K28" s="73">
        <v>65</v>
      </c>
      <c r="L28" s="74">
        <v>16</v>
      </c>
      <c r="M28" s="74">
        <v>16.149999999999999</v>
      </c>
      <c r="N28" s="72">
        <v>9250</v>
      </c>
      <c r="O28" s="72">
        <f t="shared" ref="O28:O59" si="2">N28*(100-2.62)/100</f>
        <v>9007.65</v>
      </c>
    </row>
    <row r="29" spans="1:15" ht="20.25">
      <c r="A29" s="69">
        <v>2</v>
      </c>
      <c r="B29" s="69">
        <v>0.15</v>
      </c>
      <c r="C29" s="75">
        <v>0.3</v>
      </c>
      <c r="D29" s="72">
        <v>9250</v>
      </c>
      <c r="E29" s="72">
        <f t="shared" si="0"/>
        <v>9007.65</v>
      </c>
      <c r="F29" s="73">
        <v>34</v>
      </c>
      <c r="G29" s="74">
        <v>8.15</v>
      </c>
      <c r="H29" s="74">
        <v>8.3000000000000007</v>
      </c>
      <c r="I29" s="72">
        <v>9250</v>
      </c>
      <c r="J29" s="72">
        <f t="shared" si="1"/>
        <v>9007.65</v>
      </c>
      <c r="K29" s="73">
        <v>66</v>
      </c>
      <c r="L29" s="74">
        <v>16.149999999999999</v>
      </c>
      <c r="M29" s="74">
        <v>16.3</v>
      </c>
      <c r="N29" s="72">
        <v>9250</v>
      </c>
      <c r="O29" s="72">
        <f t="shared" si="2"/>
        <v>9007.65</v>
      </c>
    </row>
    <row r="30" spans="1:15" ht="20.25">
      <c r="A30" s="69">
        <v>3</v>
      </c>
      <c r="B30" s="75">
        <v>0.3</v>
      </c>
      <c r="C30" s="71">
        <v>0.45</v>
      </c>
      <c r="D30" s="72">
        <v>9250</v>
      </c>
      <c r="E30" s="72">
        <f t="shared" si="0"/>
        <v>9007.65</v>
      </c>
      <c r="F30" s="73">
        <v>35</v>
      </c>
      <c r="G30" s="74">
        <v>8.3000000000000007</v>
      </c>
      <c r="H30" s="74">
        <v>8.4499999999999993</v>
      </c>
      <c r="I30" s="72">
        <v>9250</v>
      </c>
      <c r="J30" s="72">
        <f t="shared" si="1"/>
        <v>9007.65</v>
      </c>
      <c r="K30" s="73">
        <v>67</v>
      </c>
      <c r="L30" s="74">
        <v>16.3</v>
      </c>
      <c r="M30" s="74">
        <v>16.45</v>
      </c>
      <c r="N30" s="72">
        <v>9250</v>
      </c>
      <c r="O30" s="72">
        <f t="shared" si="2"/>
        <v>9007.65</v>
      </c>
    </row>
    <row r="31" spans="1:15" ht="20.25">
      <c r="A31" s="69">
        <v>4</v>
      </c>
      <c r="B31" s="69">
        <v>0.45</v>
      </c>
      <c r="C31" s="74">
        <v>1</v>
      </c>
      <c r="D31" s="72">
        <v>9250</v>
      </c>
      <c r="E31" s="72">
        <f t="shared" si="0"/>
        <v>9007.65</v>
      </c>
      <c r="F31" s="73">
        <v>36</v>
      </c>
      <c r="G31" s="74">
        <v>8.4499999999999993</v>
      </c>
      <c r="H31" s="74">
        <v>9</v>
      </c>
      <c r="I31" s="72">
        <v>9250</v>
      </c>
      <c r="J31" s="72">
        <f t="shared" si="1"/>
        <v>9007.65</v>
      </c>
      <c r="K31" s="73">
        <v>68</v>
      </c>
      <c r="L31" s="74">
        <v>16.45</v>
      </c>
      <c r="M31" s="74">
        <v>17</v>
      </c>
      <c r="N31" s="72">
        <v>9250</v>
      </c>
      <c r="O31" s="72">
        <f t="shared" si="2"/>
        <v>9007.65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9250</v>
      </c>
      <c r="E32" s="72">
        <f t="shared" si="0"/>
        <v>9007.65</v>
      </c>
      <c r="F32" s="73">
        <v>37</v>
      </c>
      <c r="G32" s="74">
        <v>9</v>
      </c>
      <c r="H32" s="74">
        <v>9.15</v>
      </c>
      <c r="I32" s="72">
        <v>9250</v>
      </c>
      <c r="J32" s="72">
        <f t="shared" si="1"/>
        <v>9007.65</v>
      </c>
      <c r="K32" s="73">
        <v>69</v>
      </c>
      <c r="L32" s="74">
        <v>17</v>
      </c>
      <c r="M32" s="74">
        <v>17.149999999999999</v>
      </c>
      <c r="N32" s="72">
        <v>9250</v>
      </c>
      <c r="O32" s="72">
        <f t="shared" si="2"/>
        <v>9007.65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9250</v>
      </c>
      <c r="E33" s="72">
        <f t="shared" si="0"/>
        <v>9007.65</v>
      </c>
      <c r="F33" s="73">
        <v>38</v>
      </c>
      <c r="G33" s="74">
        <v>9.15</v>
      </c>
      <c r="H33" s="74">
        <v>9.3000000000000007</v>
      </c>
      <c r="I33" s="72">
        <v>9250</v>
      </c>
      <c r="J33" s="72">
        <f t="shared" si="1"/>
        <v>9007.65</v>
      </c>
      <c r="K33" s="73">
        <v>70</v>
      </c>
      <c r="L33" s="74">
        <v>17.149999999999999</v>
      </c>
      <c r="M33" s="74">
        <v>17.3</v>
      </c>
      <c r="N33" s="72">
        <v>9250</v>
      </c>
      <c r="O33" s="72">
        <f t="shared" si="2"/>
        <v>9007.65</v>
      </c>
    </row>
    <row r="34" spans="1:15" ht="20.25">
      <c r="A34" s="69">
        <v>7</v>
      </c>
      <c r="B34" s="75">
        <v>1.3</v>
      </c>
      <c r="C34" s="71">
        <v>1.45</v>
      </c>
      <c r="D34" s="72">
        <v>9250</v>
      </c>
      <c r="E34" s="72">
        <f t="shared" si="0"/>
        <v>9007.65</v>
      </c>
      <c r="F34" s="73">
        <v>39</v>
      </c>
      <c r="G34" s="74">
        <v>9.3000000000000007</v>
      </c>
      <c r="H34" s="74">
        <v>9.4499999999999993</v>
      </c>
      <c r="I34" s="72">
        <v>9250</v>
      </c>
      <c r="J34" s="72">
        <f t="shared" si="1"/>
        <v>9007.65</v>
      </c>
      <c r="K34" s="73">
        <v>71</v>
      </c>
      <c r="L34" s="74">
        <v>17.3</v>
      </c>
      <c r="M34" s="74">
        <v>17.45</v>
      </c>
      <c r="N34" s="72">
        <v>9250</v>
      </c>
      <c r="O34" s="72">
        <f t="shared" si="2"/>
        <v>9007.65</v>
      </c>
    </row>
    <row r="35" spans="1:15" ht="20.25">
      <c r="A35" s="69">
        <v>8</v>
      </c>
      <c r="B35" s="69">
        <v>1.45</v>
      </c>
      <c r="C35" s="74">
        <v>2</v>
      </c>
      <c r="D35" s="72">
        <v>9250</v>
      </c>
      <c r="E35" s="72">
        <f t="shared" si="0"/>
        <v>9007.65</v>
      </c>
      <c r="F35" s="73">
        <v>40</v>
      </c>
      <c r="G35" s="74">
        <v>9.4499999999999993</v>
      </c>
      <c r="H35" s="74">
        <v>10</v>
      </c>
      <c r="I35" s="72">
        <v>9250</v>
      </c>
      <c r="J35" s="72">
        <f t="shared" si="1"/>
        <v>9007.65</v>
      </c>
      <c r="K35" s="73">
        <v>72</v>
      </c>
      <c r="L35" s="76">
        <v>17.45</v>
      </c>
      <c r="M35" s="74">
        <v>18</v>
      </c>
      <c r="N35" s="72">
        <v>9250</v>
      </c>
      <c r="O35" s="72">
        <f t="shared" si="2"/>
        <v>9007.65</v>
      </c>
    </row>
    <row r="36" spans="1:15" ht="20.25">
      <c r="A36" s="69">
        <v>9</v>
      </c>
      <c r="B36" s="75">
        <v>2</v>
      </c>
      <c r="C36" s="71">
        <v>2.15</v>
      </c>
      <c r="D36" s="72">
        <v>9250</v>
      </c>
      <c r="E36" s="72">
        <f t="shared" si="0"/>
        <v>9007.65</v>
      </c>
      <c r="F36" s="73">
        <v>41</v>
      </c>
      <c r="G36" s="74">
        <v>10</v>
      </c>
      <c r="H36" s="76">
        <v>10.15</v>
      </c>
      <c r="I36" s="72">
        <v>9250</v>
      </c>
      <c r="J36" s="72">
        <f t="shared" si="1"/>
        <v>9007.65</v>
      </c>
      <c r="K36" s="73">
        <v>73</v>
      </c>
      <c r="L36" s="76">
        <v>18</v>
      </c>
      <c r="M36" s="74">
        <v>18.149999999999999</v>
      </c>
      <c r="N36" s="72">
        <v>9250</v>
      </c>
      <c r="O36" s="72">
        <f t="shared" si="2"/>
        <v>9007.65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9250</v>
      </c>
      <c r="E37" s="72">
        <f t="shared" si="0"/>
        <v>9007.65</v>
      </c>
      <c r="F37" s="73">
        <v>42</v>
      </c>
      <c r="G37" s="74">
        <v>10.15</v>
      </c>
      <c r="H37" s="76">
        <v>10.3</v>
      </c>
      <c r="I37" s="72">
        <v>9250</v>
      </c>
      <c r="J37" s="72">
        <f t="shared" si="1"/>
        <v>9007.65</v>
      </c>
      <c r="K37" s="73">
        <v>74</v>
      </c>
      <c r="L37" s="76">
        <v>18.149999999999999</v>
      </c>
      <c r="M37" s="74">
        <v>18.3</v>
      </c>
      <c r="N37" s="72">
        <v>9250</v>
      </c>
      <c r="O37" s="72">
        <f t="shared" si="2"/>
        <v>9007.65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9250</v>
      </c>
      <c r="E38" s="72">
        <f t="shared" si="0"/>
        <v>9007.65</v>
      </c>
      <c r="F38" s="73">
        <v>43</v>
      </c>
      <c r="G38" s="74">
        <v>10.3</v>
      </c>
      <c r="H38" s="76">
        <v>10.45</v>
      </c>
      <c r="I38" s="72">
        <v>9250</v>
      </c>
      <c r="J38" s="72">
        <f t="shared" si="1"/>
        <v>9007.65</v>
      </c>
      <c r="K38" s="73">
        <v>75</v>
      </c>
      <c r="L38" s="76">
        <v>18.3</v>
      </c>
      <c r="M38" s="74">
        <v>18.45</v>
      </c>
      <c r="N38" s="72">
        <v>9250</v>
      </c>
      <c r="O38" s="72">
        <f t="shared" si="2"/>
        <v>9007.65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9250</v>
      </c>
      <c r="E39" s="72">
        <f t="shared" si="0"/>
        <v>9007.65</v>
      </c>
      <c r="F39" s="73">
        <v>44</v>
      </c>
      <c r="G39" s="74">
        <v>10.45</v>
      </c>
      <c r="H39" s="76">
        <v>11</v>
      </c>
      <c r="I39" s="72">
        <v>9250</v>
      </c>
      <c r="J39" s="72">
        <f t="shared" si="1"/>
        <v>9007.65</v>
      </c>
      <c r="K39" s="73">
        <v>76</v>
      </c>
      <c r="L39" s="76">
        <v>18.45</v>
      </c>
      <c r="M39" s="74">
        <v>19</v>
      </c>
      <c r="N39" s="72">
        <v>9250</v>
      </c>
      <c r="O39" s="72">
        <f t="shared" si="2"/>
        <v>9007.65</v>
      </c>
    </row>
    <row r="40" spans="1:15" ht="20.25">
      <c r="A40" s="69">
        <v>13</v>
      </c>
      <c r="B40" s="75">
        <v>3</v>
      </c>
      <c r="C40" s="77">
        <v>3.15</v>
      </c>
      <c r="D40" s="72">
        <v>9250</v>
      </c>
      <c r="E40" s="72">
        <f t="shared" si="0"/>
        <v>9007.65</v>
      </c>
      <c r="F40" s="73">
        <v>45</v>
      </c>
      <c r="G40" s="74">
        <v>11</v>
      </c>
      <c r="H40" s="76">
        <v>11.15</v>
      </c>
      <c r="I40" s="72">
        <v>9250</v>
      </c>
      <c r="J40" s="72">
        <f t="shared" si="1"/>
        <v>9007.65</v>
      </c>
      <c r="K40" s="73">
        <v>77</v>
      </c>
      <c r="L40" s="76">
        <v>19</v>
      </c>
      <c r="M40" s="74">
        <v>19.149999999999999</v>
      </c>
      <c r="N40" s="72">
        <v>9250</v>
      </c>
      <c r="O40" s="72">
        <f t="shared" si="2"/>
        <v>9007.65</v>
      </c>
    </row>
    <row r="41" spans="1:15" ht="20.25">
      <c r="A41" s="69">
        <v>14</v>
      </c>
      <c r="B41" s="69">
        <v>3.15</v>
      </c>
      <c r="C41" s="76">
        <v>3.3</v>
      </c>
      <c r="D41" s="72">
        <v>9250</v>
      </c>
      <c r="E41" s="72">
        <f t="shared" si="0"/>
        <v>9007.65</v>
      </c>
      <c r="F41" s="73">
        <v>46</v>
      </c>
      <c r="G41" s="74">
        <v>11.15</v>
      </c>
      <c r="H41" s="76">
        <v>11.3</v>
      </c>
      <c r="I41" s="72">
        <v>9250</v>
      </c>
      <c r="J41" s="72">
        <f t="shared" si="1"/>
        <v>9007.65</v>
      </c>
      <c r="K41" s="73">
        <v>78</v>
      </c>
      <c r="L41" s="76">
        <v>19.149999999999999</v>
      </c>
      <c r="M41" s="74">
        <v>19.3</v>
      </c>
      <c r="N41" s="72">
        <v>9250</v>
      </c>
      <c r="O41" s="72">
        <f t="shared" si="2"/>
        <v>9007.65</v>
      </c>
    </row>
    <row r="42" spans="1:15" ht="20.25">
      <c r="A42" s="69">
        <v>15</v>
      </c>
      <c r="B42" s="75">
        <v>3.3</v>
      </c>
      <c r="C42" s="77">
        <v>3.45</v>
      </c>
      <c r="D42" s="72">
        <v>9250</v>
      </c>
      <c r="E42" s="72">
        <f t="shared" si="0"/>
        <v>9007.65</v>
      </c>
      <c r="F42" s="73">
        <v>47</v>
      </c>
      <c r="G42" s="74">
        <v>11.3</v>
      </c>
      <c r="H42" s="76">
        <v>11.45</v>
      </c>
      <c r="I42" s="72">
        <v>9250</v>
      </c>
      <c r="J42" s="72">
        <f t="shared" si="1"/>
        <v>9007.65</v>
      </c>
      <c r="K42" s="73">
        <v>79</v>
      </c>
      <c r="L42" s="76">
        <v>19.3</v>
      </c>
      <c r="M42" s="74">
        <v>19.45</v>
      </c>
      <c r="N42" s="72">
        <v>9250</v>
      </c>
      <c r="O42" s="72">
        <f t="shared" si="2"/>
        <v>9007.65</v>
      </c>
    </row>
    <row r="43" spans="1:15" ht="20.25">
      <c r="A43" s="69">
        <v>16</v>
      </c>
      <c r="B43" s="69">
        <v>3.45</v>
      </c>
      <c r="C43" s="76">
        <v>4</v>
      </c>
      <c r="D43" s="72">
        <v>9250</v>
      </c>
      <c r="E43" s="72">
        <f t="shared" si="0"/>
        <v>9007.65</v>
      </c>
      <c r="F43" s="73">
        <v>48</v>
      </c>
      <c r="G43" s="74">
        <v>11.45</v>
      </c>
      <c r="H43" s="76">
        <v>12</v>
      </c>
      <c r="I43" s="72">
        <v>9250</v>
      </c>
      <c r="J43" s="72">
        <f t="shared" si="1"/>
        <v>9007.65</v>
      </c>
      <c r="K43" s="73">
        <v>80</v>
      </c>
      <c r="L43" s="76">
        <v>19.45</v>
      </c>
      <c r="M43" s="74">
        <v>20</v>
      </c>
      <c r="N43" s="72">
        <v>9250</v>
      </c>
      <c r="O43" s="72">
        <f t="shared" si="2"/>
        <v>9007.65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9250</v>
      </c>
      <c r="E44" s="72">
        <f t="shared" si="0"/>
        <v>9007.65</v>
      </c>
      <c r="F44" s="73">
        <v>49</v>
      </c>
      <c r="G44" s="74">
        <v>12</v>
      </c>
      <c r="H44" s="76">
        <v>12.15</v>
      </c>
      <c r="I44" s="72">
        <v>9250</v>
      </c>
      <c r="J44" s="72">
        <f t="shared" si="1"/>
        <v>9007.65</v>
      </c>
      <c r="K44" s="73">
        <v>81</v>
      </c>
      <c r="L44" s="76">
        <v>20</v>
      </c>
      <c r="M44" s="74">
        <v>20.149999999999999</v>
      </c>
      <c r="N44" s="72">
        <v>9250</v>
      </c>
      <c r="O44" s="72">
        <f t="shared" si="2"/>
        <v>9007.65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9250</v>
      </c>
      <c r="E45" s="72">
        <f t="shared" si="0"/>
        <v>9007.65</v>
      </c>
      <c r="F45" s="73">
        <v>50</v>
      </c>
      <c r="G45" s="74">
        <v>12.15</v>
      </c>
      <c r="H45" s="76">
        <v>12.3</v>
      </c>
      <c r="I45" s="72">
        <v>9250</v>
      </c>
      <c r="J45" s="72">
        <f t="shared" si="1"/>
        <v>9007.65</v>
      </c>
      <c r="K45" s="73">
        <v>82</v>
      </c>
      <c r="L45" s="76">
        <v>20.149999999999999</v>
      </c>
      <c r="M45" s="74">
        <v>20.3</v>
      </c>
      <c r="N45" s="72">
        <v>9250</v>
      </c>
      <c r="O45" s="72">
        <f t="shared" si="2"/>
        <v>9007.65</v>
      </c>
    </row>
    <row r="46" spans="1:15" ht="20.25">
      <c r="A46" s="69">
        <v>19</v>
      </c>
      <c r="B46" s="75">
        <v>4.3</v>
      </c>
      <c r="C46" s="77">
        <v>4.45</v>
      </c>
      <c r="D46" s="72">
        <v>9250</v>
      </c>
      <c r="E46" s="72">
        <f t="shared" si="0"/>
        <v>9007.65</v>
      </c>
      <c r="F46" s="73">
        <v>51</v>
      </c>
      <c r="G46" s="74">
        <v>12.3</v>
      </c>
      <c r="H46" s="76">
        <v>12.45</v>
      </c>
      <c r="I46" s="72">
        <v>9250</v>
      </c>
      <c r="J46" s="72">
        <f t="shared" si="1"/>
        <v>9007.65</v>
      </c>
      <c r="K46" s="73">
        <v>83</v>
      </c>
      <c r="L46" s="76">
        <v>20.3</v>
      </c>
      <c r="M46" s="74">
        <v>20.45</v>
      </c>
      <c r="N46" s="72">
        <v>9250</v>
      </c>
      <c r="O46" s="72">
        <f t="shared" si="2"/>
        <v>9007.65</v>
      </c>
    </row>
    <row r="47" spans="1:15" ht="20.25">
      <c r="A47" s="69">
        <v>20</v>
      </c>
      <c r="B47" s="69">
        <v>4.45</v>
      </c>
      <c r="C47" s="76">
        <v>5</v>
      </c>
      <c r="D47" s="72">
        <v>9250</v>
      </c>
      <c r="E47" s="72">
        <f t="shared" si="0"/>
        <v>9007.65</v>
      </c>
      <c r="F47" s="73">
        <v>52</v>
      </c>
      <c r="G47" s="74">
        <v>12.45</v>
      </c>
      <c r="H47" s="76">
        <v>13</v>
      </c>
      <c r="I47" s="72">
        <v>9250</v>
      </c>
      <c r="J47" s="72">
        <f t="shared" si="1"/>
        <v>9007.65</v>
      </c>
      <c r="K47" s="73">
        <v>84</v>
      </c>
      <c r="L47" s="76">
        <v>20.45</v>
      </c>
      <c r="M47" s="74">
        <v>21</v>
      </c>
      <c r="N47" s="72">
        <v>9250</v>
      </c>
      <c r="O47" s="72">
        <f t="shared" si="2"/>
        <v>9007.65</v>
      </c>
    </row>
    <row r="48" spans="1:15" ht="20.25">
      <c r="A48" s="69">
        <v>21</v>
      </c>
      <c r="B48" s="74">
        <v>5</v>
      </c>
      <c r="C48" s="77">
        <v>5.15</v>
      </c>
      <c r="D48" s="72">
        <v>9250</v>
      </c>
      <c r="E48" s="72">
        <f t="shared" si="0"/>
        <v>9007.65</v>
      </c>
      <c r="F48" s="73">
        <v>53</v>
      </c>
      <c r="G48" s="74">
        <v>13</v>
      </c>
      <c r="H48" s="76">
        <v>13.15</v>
      </c>
      <c r="I48" s="72">
        <v>9250</v>
      </c>
      <c r="J48" s="72">
        <f t="shared" si="1"/>
        <v>9007.65</v>
      </c>
      <c r="K48" s="73">
        <v>85</v>
      </c>
      <c r="L48" s="76">
        <v>21</v>
      </c>
      <c r="M48" s="74">
        <v>21.15</v>
      </c>
      <c r="N48" s="72">
        <v>9250</v>
      </c>
      <c r="O48" s="72">
        <f t="shared" si="2"/>
        <v>9007.65</v>
      </c>
    </row>
    <row r="49" spans="1:18" ht="20.25">
      <c r="A49" s="69">
        <v>22</v>
      </c>
      <c r="B49" s="71">
        <v>5.15</v>
      </c>
      <c r="C49" s="76">
        <v>5.3</v>
      </c>
      <c r="D49" s="72">
        <v>9250</v>
      </c>
      <c r="E49" s="72">
        <f t="shared" si="0"/>
        <v>9007.65</v>
      </c>
      <c r="F49" s="73">
        <v>54</v>
      </c>
      <c r="G49" s="74">
        <v>13.15</v>
      </c>
      <c r="H49" s="76">
        <v>13.3</v>
      </c>
      <c r="I49" s="72">
        <v>9250</v>
      </c>
      <c r="J49" s="72">
        <f t="shared" si="1"/>
        <v>9007.65</v>
      </c>
      <c r="K49" s="73">
        <v>86</v>
      </c>
      <c r="L49" s="76">
        <v>21.15</v>
      </c>
      <c r="M49" s="74">
        <v>21.3</v>
      </c>
      <c r="N49" s="72">
        <v>9250</v>
      </c>
      <c r="O49" s="72">
        <f t="shared" si="2"/>
        <v>9007.65</v>
      </c>
    </row>
    <row r="50" spans="1:18" ht="20.25">
      <c r="A50" s="69">
        <v>23</v>
      </c>
      <c r="B50" s="74">
        <v>5.3</v>
      </c>
      <c r="C50" s="77">
        <v>5.45</v>
      </c>
      <c r="D50" s="72">
        <v>9250</v>
      </c>
      <c r="E50" s="72">
        <f t="shared" si="0"/>
        <v>9007.65</v>
      </c>
      <c r="F50" s="73">
        <v>55</v>
      </c>
      <c r="G50" s="74">
        <v>13.3</v>
      </c>
      <c r="H50" s="76">
        <v>13.45</v>
      </c>
      <c r="I50" s="72">
        <v>9250</v>
      </c>
      <c r="J50" s="72">
        <f t="shared" si="1"/>
        <v>9007.65</v>
      </c>
      <c r="K50" s="73">
        <v>87</v>
      </c>
      <c r="L50" s="76">
        <v>21.3</v>
      </c>
      <c r="M50" s="74">
        <v>21.45</v>
      </c>
      <c r="N50" s="72">
        <v>9250</v>
      </c>
      <c r="O50" s="72">
        <f t="shared" si="2"/>
        <v>9007.65</v>
      </c>
    </row>
    <row r="51" spans="1:18" ht="20.25">
      <c r="A51" s="69">
        <v>24</v>
      </c>
      <c r="B51" s="71">
        <v>5.45</v>
      </c>
      <c r="C51" s="76">
        <v>6</v>
      </c>
      <c r="D51" s="72">
        <v>9250</v>
      </c>
      <c r="E51" s="72">
        <f t="shared" si="0"/>
        <v>9007.65</v>
      </c>
      <c r="F51" s="73">
        <v>56</v>
      </c>
      <c r="G51" s="74">
        <v>13.45</v>
      </c>
      <c r="H51" s="76">
        <v>14</v>
      </c>
      <c r="I51" s="72">
        <v>9250</v>
      </c>
      <c r="J51" s="72">
        <f t="shared" si="1"/>
        <v>9007.65</v>
      </c>
      <c r="K51" s="73">
        <v>88</v>
      </c>
      <c r="L51" s="76">
        <v>21.45</v>
      </c>
      <c r="M51" s="74">
        <v>22</v>
      </c>
      <c r="N51" s="72">
        <v>9250</v>
      </c>
      <c r="O51" s="72">
        <f t="shared" si="2"/>
        <v>9007.65</v>
      </c>
    </row>
    <row r="52" spans="1:18" ht="20.25">
      <c r="A52" s="69">
        <v>25</v>
      </c>
      <c r="B52" s="74">
        <v>6</v>
      </c>
      <c r="C52" s="77">
        <v>6.15</v>
      </c>
      <c r="D52" s="72">
        <v>9250</v>
      </c>
      <c r="E52" s="72">
        <f t="shared" si="0"/>
        <v>9007.65</v>
      </c>
      <c r="F52" s="73">
        <v>57</v>
      </c>
      <c r="G52" s="74">
        <v>14</v>
      </c>
      <c r="H52" s="76">
        <v>14.15</v>
      </c>
      <c r="I52" s="72">
        <v>9250</v>
      </c>
      <c r="J52" s="72">
        <f t="shared" si="1"/>
        <v>9007.65</v>
      </c>
      <c r="K52" s="73">
        <v>89</v>
      </c>
      <c r="L52" s="76">
        <v>22</v>
      </c>
      <c r="M52" s="74">
        <v>22.15</v>
      </c>
      <c r="N52" s="72">
        <v>9250</v>
      </c>
      <c r="O52" s="72">
        <f t="shared" si="2"/>
        <v>9007.65</v>
      </c>
    </row>
    <row r="53" spans="1:18" ht="20.25">
      <c r="A53" s="69">
        <v>26</v>
      </c>
      <c r="B53" s="71">
        <v>6.15</v>
      </c>
      <c r="C53" s="76">
        <v>6.3</v>
      </c>
      <c r="D53" s="72">
        <v>9250</v>
      </c>
      <c r="E53" s="72">
        <f t="shared" si="0"/>
        <v>9007.65</v>
      </c>
      <c r="F53" s="73">
        <v>58</v>
      </c>
      <c r="G53" s="74">
        <v>14.15</v>
      </c>
      <c r="H53" s="76">
        <v>14.3</v>
      </c>
      <c r="I53" s="72">
        <v>9250</v>
      </c>
      <c r="J53" s="72">
        <f t="shared" si="1"/>
        <v>9007.65</v>
      </c>
      <c r="K53" s="73">
        <v>90</v>
      </c>
      <c r="L53" s="76">
        <v>22.15</v>
      </c>
      <c r="M53" s="74">
        <v>22.3</v>
      </c>
      <c r="N53" s="72">
        <v>9250</v>
      </c>
      <c r="O53" s="72">
        <f t="shared" si="2"/>
        <v>9007.65</v>
      </c>
    </row>
    <row r="54" spans="1:18" ht="20.25">
      <c r="A54" s="69">
        <v>27</v>
      </c>
      <c r="B54" s="74">
        <v>6.3</v>
      </c>
      <c r="C54" s="77">
        <v>6.45</v>
      </c>
      <c r="D54" s="72">
        <v>9250</v>
      </c>
      <c r="E54" s="72">
        <f t="shared" si="0"/>
        <v>9007.65</v>
      </c>
      <c r="F54" s="73">
        <v>59</v>
      </c>
      <c r="G54" s="74">
        <v>14.3</v>
      </c>
      <c r="H54" s="76">
        <v>14.45</v>
      </c>
      <c r="I54" s="72">
        <v>9250</v>
      </c>
      <c r="J54" s="72">
        <f t="shared" si="1"/>
        <v>9007.65</v>
      </c>
      <c r="K54" s="73">
        <v>91</v>
      </c>
      <c r="L54" s="76">
        <v>22.3</v>
      </c>
      <c r="M54" s="74">
        <v>22.45</v>
      </c>
      <c r="N54" s="72">
        <v>9250</v>
      </c>
      <c r="O54" s="72">
        <f t="shared" si="2"/>
        <v>9007.65</v>
      </c>
    </row>
    <row r="55" spans="1:18" ht="20.25">
      <c r="A55" s="69">
        <v>28</v>
      </c>
      <c r="B55" s="71">
        <v>6.45</v>
      </c>
      <c r="C55" s="76">
        <v>7</v>
      </c>
      <c r="D55" s="72">
        <v>9250</v>
      </c>
      <c r="E55" s="72">
        <f t="shared" si="0"/>
        <v>9007.65</v>
      </c>
      <c r="F55" s="73">
        <v>60</v>
      </c>
      <c r="G55" s="74">
        <v>14.45</v>
      </c>
      <c r="H55" s="74">
        <v>15</v>
      </c>
      <c r="I55" s="72">
        <v>9250</v>
      </c>
      <c r="J55" s="72">
        <f t="shared" si="1"/>
        <v>9007.65</v>
      </c>
      <c r="K55" s="73">
        <v>92</v>
      </c>
      <c r="L55" s="76">
        <v>22.45</v>
      </c>
      <c r="M55" s="74">
        <v>23</v>
      </c>
      <c r="N55" s="72">
        <v>9250</v>
      </c>
      <c r="O55" s="72">
        <f t="shared" si="2"/>
        <v>9007.65</v>
      </c>
    </row>
    <row r="56" spans="1:18" ht="20.25">
      <c r="A56" s="69">
        <v>29</v>
      </c>
      <c r="B56" s="74">
        <v>7</v>
      </c>
      <c r="C56" s="77">
        <v>7.15</v>
      </c>
      <c r="D56" s="72">
        <v>9250</v>
      </c>
      <c r="E56" s="72">
        <f t="shared" si="0"/>
        <v>9007.65</v>
      </c>
      <c r="F56" s="73">
        <v>61</v>
      </c>
      <c r="G56" s="74">
        <v>15</v>
      </c>
      <c r="H56" s="74">
        <v>15.15</v>
      </c>
      <c r="I56" s="72">
        <v>9250</v>
      </c>
      <c r="J56" s="72">
        <f t="shared" si="1"/>
        <v>9007.65</v>
      </c>
      <c r="K56" s="73">
        <v>93</v>
      </c>
      <c r="L56" s="76">
        <v>23</v>
      </c>
      <c r="M56" s="74">
        <v>23.15</v>
      </c>
      <c r="N56" s="72">
        <v>9250</v>
      </c>
      <c r="O56" s="72">
        <f t="shared" si="2"/>
        <v>9007.65</v>
      </c>
    </row>
    <row r="57" spans="1:18" ht="20.25">
      <c r="A57" s="69">
        <v>30</v>
      </c>
      <c r="B57" s="71">
        <v>7.15</v>
      </c>
      <c r="C57" s="76">
        <v>7.3</v>
      </c>
      <c r="D57" s="72">
        <v>9250</v>
      </c>
      <c r="E57" s="72">
        <f t="shared" si="0"/>
        <v>9007.65</v>
      </c>
      <c r="F57" s="73">
        <v>62</v>
      </c>
      <c r="G57" s="74">
        <v>15.15</v>
      </c>
      <c r="H57" s="74">
        <v>15.3</v>
      </c>
      <c r="I57" s="72">
        <v>9250</v>
      </c>
      <c r="J57" s="72">
        <f t="shared" si="1"/>
        <v>9007.65</v>
      </c>
      <c r="K57" s="73">
        <v>94</v>
      </c>
      <c r="L57" s="74">
        <v>23.15</v>
      </c>
      <c r="M57" s="74">
        <v>23.3</v>
      </c>
      <c r="N57" s="72">
        <v>9250</v>
      </c>
      <c r="O57" s="72">
        <f t="shared" si="2"/>
        <v>9007.65</v>
      </c>
    </row>
    <row r="58" spans="1:18" ht="20.25">
      <c r="A58" s="69">
        <v>31</v>
      </c>
      <c r="B58" s="74">
        <v>7.3</v>
      </c>
      <c r="C58" s="77">
        <v>7.45</v>
      </c>
      <c r="D58" s="72">
        <v>9250</v>
      </c>
      <c r="E58" s="72">
        <f t="shared" si="0"/>
        <v>9007.65</v>
      </c>
      <c r="F58" s="73">
        <v>63</v>
      </c>
      <c r="G58" s="74">
        <v>15.3</v>
      </c>
      <c r="H58" s="74">
        <v>15.45</v>
      </c>
      <c r="I58" s="72">
        <v>9250</v>
      </c>
      <c r="J58" s="72">
        <f t="shared" si="1"/>
        <v>9007.65</v>
      </c>
      <c r="K58" s="73">
        <v>95</v>
      </c>
      <c r="L58" s="74">
        <v>23.3</v>
      </c>
      <c r="M58" s="74">
        <v>23.45</v>
      </c>
      <c r="N58" s="72">
        <v>9250</v>
      </c>
      <c r="O58" s="72">
        <f t="shared" si="2"/>
        <v>9007.65</v>
      </c>
    </row>
    <row r="59" spans="1:18" ht="20.25">
      <c r="A59" s="69">
        <v>32</v>
      </c>
      <c r="B59" s="71">
        <v>7.45</v>
      </c>
      <c r="C59" s="76">
        <v>8</v>
      </c>
      <c r="D59" s="72">
        <v>9250</v>
      </c>
      <c r="E59" s="72">
        <f t="shared" si="0"/>
        <v>9007.65</v>
      </c>
      <c r="F59" s="73">
        <v>64</v>
      </c>
      <c r="G59" s="74">
        <v>15.45</v>
      </c>
      <c r="H59" s="74">
        <v>16</v>
      </c>
      <c r="I59" s="72">
        <v>9250</v>
      </c>
      <c r="J59" s="72">
        <f t="shared" si="1"/>
        <v>9007.65</v>
      </c>
      <c r="K59" s="78">
        <v>96</v>
      </c>
      <c r="L59" s="74">
        <v>23.45</v>
      </c>
      <c r="M59" s="79">
        <v>24</v>
      </c>
      <c r="N59" s="72">
        <v>9250</v>
      </c>
      <c r="O59" s="72">
        <f t="shared" si="2"/>
        <v>9007.65</v>
      </c>
    </row>
    <row r="60" spans="1:18" ht="20.25">
      <c r="A60" s="80"/>
      <c r="B60" s="81"/>
      <c r="C60" s="82"/>
      <c r="D60" s="83">
        <f>SUM(D28:D59)</f>
        <v>296000</v>
      </c>
      <c r="E60" s="84">
        <f>SUM(E28:E59)</f>
        <v>288244.79999999993</v>
      </c>
      <c r="F60" s="85"/>
      <c r="G60" s="86"/>
      <c r="H60" s="86"/>
      <c r="I60" s="84">
        <f>SUM(I28:I59)</f>
        <v>296000</v>
      </c>
      <c r="J60" s="83">
        <f>SUM(J28:J59)</f>
        <v>288244.79999999993</v>
      </c>
      <c r="K60" s="85"/>
      <c r="L60" s="86"/>
      <c r="M60" s="86"/>
      <c r="N60" s="83">
        <f>SUM(N28:N59)</f>
        <v>296000</v>
      </c>
      <c r="O60" s="84">
        <f>SUM(O28:O59)</f>
        <v>288244.79999999993</v>
      </c>
      <c r="P60" s="64"/>
      <c r="Q60" s="87"/>
      <c r="R60" s="64"/>
    </row>
    <row r="64" spans="1:18">
      <c r="A64" s="42" t="s">
        <v>152</v>
      </c>
      <c r="B64" s="42">
        <f>SUM(D60,I60,N60)/(4000*1000)</f>
        <v>0.222</v>
      </c>
      <c r="C64" s="42">
        <f>ROUNDDOWN(SUM(E60,J60,O60)/(4000*1000),4)</f>
        <v>0.21609999999999999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62" sqref="D62"/>
    </sheetView>
  </sheetViews>
  <sheetFormatPr defaultColWidth="9.140625" defaultRowHeight="12.75"/>
  <cols>
    <col min="1" max="3" width="9.140625" style="42"/>
    <col min="4" max="5" width="12.42578125" style="42" customWidth="1"/>
    <col min="6" max="8" width="9.140625" style="42"/>
    <col min="9" max="10" width="13.42578125" style="42" customWidth="1"/>
    <col min="11" max="13" width="9.140625" style="42"/>
    <col min="14" max="15" width="13.710937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153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154</v>
      </c>
      <c r="N12" s="54" t="s">
        <v>155</v>
      </c>
    </row>
    <row r="13" spans="1:15" ht="23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156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5140</v>
      </c>
      <c r="E28" s="72">
        <f t="shared" ref="E28:E59" si="0">D28*(100-2.62)/100</f>
        <v>5005.3319999999994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I28*(100-2.62)/100</f>
        <v>8004.6359999999995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N28*(100-2.62)/100</f>
        <v>8004.6359999999995</v>
      </c>
    </row>
    <row r="29" spans="1:15" ht="20.25">
      <c r="A29" s="69">
        <v>2</v>
      </c>
      <c r="B29" s="69">
        <v>0.15</v>
      </c>
      <c r="C29" s="75">
        <v>0.3</v>
      </c>
      <c r="D29" s="72">
        <v>5140</v>
      </c>
      <c r="E29" s="72">
        <f t="shared" si="0"/>
        <v>5005.3319999999994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8004.6359999999995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8004.6359999999995</v>
      </c>
    </row>
    <row r="30" spans="1:15" ht="20.25">
      <c r="A30" s="69">
        <v>3</v>
      </c>
      <c r="B30" s="75">
        <v>0.3</v>
      </c>
      <c r="C30" s="71">
        <v>0.45</v>
      </c>
      <c r="D30" s="72">
        <v>5140</v>
      </c>
      <c r="E30" s="72">
        <f t="shared" si="0"/>
        <v>5005.3319999999994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8004.6359999999995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8004.6359999999995</v>
      </c>
    </row>
    <row r="31" spans="1:15" ht="20.25">
      <c r="A31" s="69">
        <v>4</v>
      </c>
      <c r="B31" s="69">
        <v>0.45</v>
      </c>
      <c r="C31" s="74">
        <v>1</v>
      </c>
      <c r="D31" s="72">
        <v>5140</v>
      </c>
      <c r="E31" s="72">
        <f t="shared" si="0"/>
        <v>5005.3319999999994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8004.6359999999995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8004.6359999999995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5140</v>
      </c>
      <c r="E32" s="72">
        <f t="shared" si="0"/>
        <v>5005.3319999999994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8004.6359999999995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8004.6359999999995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5140</v>
      </c>
      <c r="E33" s="72">
        <f t="shared" si="0"/>
        <v>5005.3319999999994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8004.6359999999995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8004.6359999999995</v>
      </c>
    </row>
    <row r="34" spans="1:15" ht="20.25">
      <c r="A34" s="69">
        <v>7</v>
      </c>
      <c r="B34" s="75">
        <v>1.3</v>
      </c>
      <c r="C34" s="71">
        <v>1.45</v>
      </c>
      <c r="D34" s="72">
        <v>5140</v>
      </c>
      <c r="E34" s="72">
        <f t="shared" si="0"/>
        <v>5005.3319999999994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8004.6359999999995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8004.6359999999995</v>
      </c>
    </row>
    <row r="35" spans="1:15" ht="20.25">
      <c r="A35" s="69">
        <v>8</v>
      </c>
      <c r="B35" s="69">
        <v>1.45</v>
      </c>
      <c r="C35" s="74">
        <v>2</v>
      </c>
      <c r="D35" s="72">
        <v>5140</v>
      </c>
      <c r="E35" s="72">
        <f t="shared" si="0"/>
        <v>5005.3319999999994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8004.6359999999995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8004.6359999999995</v>
      </c>
    </row>
    <row r="36" spans="1:15" ht="20.25">
      <c r="A36" s="69">
        <v>9</v>
      </c>
      <c r="B36" s="75">
        <v>2</v>
      </c>
      <c r="C36" s="71">
        <v>2.15</v>
      </c>
      <c r="D36" s="72">
        <v>5140</v>
      </c>
      <c r="E36" s="72">
        <f t="shared" si="0"/>
        <v>5005.3319999999994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8004.6359999999995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8004.6359999999995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5140</v>
      </c>
      <c r="E37" s="72">
        <f t="shared" si="0"/>
        <v>5005.3319999999994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8004.6359999999995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8004.6359999999995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5140</v>
      </c>
      <c r="E38" s="72">
        <f t="shared" si="0"/>
        <v>5005.3319999999994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8004.6359999999995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8004.6359999999995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5140</v>
      </c>
      <c r="E39" s="72">
        <f t="shared" si="0"/>
        <v>5005.3319999999994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8004.6359999999995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8004.6359999999995</v>
      </c>
    </row>
    <row r="40" spans="1:15" ht="20.25">
      <c r="A40" s="69">
        <v>13</v>
      </c>
      <c r="B40" s="75">
        <v>3</v>
      </c>
      <c r="C40" s="77">
        <v>3.15</v>
      </c>
      <c r="D40" s="72">
        <v>5140</v>
      </c>
      <c r="E40" s="72">
        <f t="shared" si="0"/>
        <v>5005.3319999999994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8004.6359999999995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8004.6359999999995</v>
      </c>
    </row>
    <row r="41" spans="1:15" ht="20.25">
      <c r="A41" s="69">
        <v>14</v>
      </c>
      <c r="B41" s="69">
        <v>3.15</v>
      </c>
      <c r="C41" s="76">
        <v>3.3</v>
      </c>
      <c r="D41" s="72">
        <v>5140</v>
      </c>
      <c r="E41" s="72">
        <f t="shared" si="0"/>
        <v>5005.3319999999994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8004.6359999999995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8004.6359999999995</v>
      </c>
    </row>
    <row r="42" spans="1:15" ht="20.25">
      <c r="A42" s="69">
        <v>15</v>
      </c>
      <c r="B42" s="75">
        <v>3.3</v>
      </c>
      <c r="C42" s="77">
        <v>3.45</v>
      </c>
      <c r="D42" s="72">
        <v>5140</v>
      </c>
      <c r="E42" s="72">
        <f t="shared" si="0"/>
        <v>5005.3319999999994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8004.6359999999995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8004.6359999999995</v>
      </c>
    </row>
    <row r="43" spans="1:15" ht="20.25">
      <c r="A43" s="69">
        <v>16</v>
      </c>
      <c r="B43" s="69">
        <v>3.45</v>
      </c>
      <c r="C43" s="76">
        <v>4</v>
      </c>
      <c r="D43" s="72">
        <v>5140</v>
      </c>
      <c r="E43" s="72">
        <f t="shared" si="0"/>
        <v>5005.3319999999994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8004.6359999999995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8004.6359999999995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5140</v>
      </c>
      <c r="E44" s="72">
        <f t="shared" si="0"/>
        <v>5005.3319999999994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8004.6359999999995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8004.6359999999995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5140</v>
      </c>
      <c r="E45" s="72">
        <f t="shared" si="0"/>
        <v>5005.3319999999994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8004.6359999999995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8004.6359999999995</v>
      </c>
    </row>
    <row r="46" spans="1:15" ht="20.25">
      <c r="A46" s="69">
        <v>19</v>
      </c>
      <c r="B46" s="75">
        <v>4.3</v>
      </c>
      <c r="C46" s="77">
        <v>4.45</v>
      </c>
      <c r="D46" s="72">
        <v>5140</v>
      </c>
      <c r="E46" s="72">
        <f t="shared" si="0"/>
        <v>5005.3319999999994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8004.6359999999995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8004.6359999999995</v>
      </c>
    </row>
    <row r="47" spans="1:15" ht="20.25">
      <c r="A47" s="69">
        <v>20</v>
      </c>
      <c r="B47" s="69">
        <v>4.45</v>
      </c>
      <c r="C47" s="76">
        <v>5</v>
      </c>
      <c r="D47" s="72">
        <v>5140</v>
      </c>
      <c r="E47" s="72">
        <f t="shared" si="0"/>
        <v>5005.3319999999994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8004.6359999999995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8004.6359999999995</v>
      </c>
    </row>
    <row r="48" spans="1:15" ht="20.25">
      <c r="A48" s="69">
        <v>21</v>
      </c>
      <c r="B48" s="74">
        <v>5</v>
      </c>
      <c r="C48" s="77">
        <v>5.15</v>
      </c>
      <c r="D48" s="72">
        <v>5140</v>
      </c>
      <c r="E48" s="72">
        <f t="shared" si="0"/>
        <v>5005.3319999999994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8004.6359999999995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8004.6359999999995</v>
      </c>
    </row>
    <row r="49" spans="1:18" ht="20.25">
      <c r="A49" s="69">
        <v>22</v>
      </c>
      <c r="B49" s="71">
        <v>5.15</v>
      </c>
      <c r="C49" s="76">
        <v>5.3</v>
      </c>
      <c r="D49" s="72">
        <v>5140</v>
      </c>
      <c r="E49" s="72">
        <f t="shared" si="0"/>
        <v>5005.3319999999994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8004.6359999999995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8004.6359999999995</v>
      </c>
    </row>
    <row r="50" spans="1:18" ht="20.25">
      <c r="A50" s="69">
        <v>23</v>
      </c>
      <c r="B50" s="74">
        <v>5.3</v>
      </c>
      <c r="C50" s="77">
        <v>5.45</v>
      </c>
      <c r="D50" s="72">
        <v>5140</v>
      </c>
      <c r="E50" s="72">
        <f t="shared" si="0"/>
        <v>5005.3319999999994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8004.6359999999995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8004.6359999999995</v>
      </c>
    </row>
    <row r="51" spans="1:18" ht="20.25">
      <c r="A51" s="69">
        <v>24</v>
      </c>
      <c r="B51" s="71">
        <v>5.45</v>
      </c>
      <c r="C51" s="76">
        <v>6</v>
      </c>
      <c r="D51" s="72">
        <v>5140</v>
      </c>
      <c r="E51" s="72">
        <f t="shared" si="0"/>
        <v>5005.3319999999994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8004.6359999999995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8004.6359999999995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8004.6359999999995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8004.6359999999995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8004.6359999999995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8004.6359999999995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8004.6359999999995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8004.6359999999995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8004.6359999999995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8004.6359999999995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8004.6359999999995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8004.6359999999995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8004.6359999999995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8004.6359999999995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8004.6359999999995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8004.6359999999995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8004.6359999999995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8004.6359999999995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8004.6359999999995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8004.6359999999995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8004.6359999999995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8004.6359999999995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8004.6359999999995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8004.6359999999995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8004.6359999999995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8004.6359999999995</v>
      </c>
    </row>
    <row r="60" spans="1:18" ht="20.25">
      <c r="A60" s="80"/>
      <c r="B60" s="81"/>
      <c r="C60" s="82"/>
      <c r="D60" s="83">
        <f>SUM(D28:D59)</f>
        <v>189120</v>
      </c>
      <c r="E60" s="84">
        <f>SUM(E28:E59)</f>
        <v>184165.05599999995</v>
      </c>
      <c r="F60" s="85"/>
      <c r="G60" s="86"/>
      <c r="H60" s="86"/>
      <c r="I60" s="84">
        <f>SUM(I28:I59)</f>
        <v>263040</v>
      </c>
      <c r="J60" s="83">
        <f>SUM(J28:J59)</f>
        <v>256148.35199999998</v>
      </c>
      <c r="K60" s="85"/>
      <c r="L60" s="86"/>
      <c r="M60" s="86"/>
      <c r="N60" s="83">
        <f>SUM(N28:N59)</f>
        <v>263040</v>
      </c>
      <c r="O60" s="84">
        <f>SUM(O28:O59)</f>
        <v>256148.35199999998</v>
      </c>
      <c r="P60" s="64"/>
      <c r="Q60" s="87"/>
      <c r="R60" s="64"/>
    </row>
    <row r="64" spans="1:18">
      <c r="A64" s="42" t="s">
        <v>157</v>
      </c>
      <c r="B64" s="42">
        <f>SUM(D60,I60,N60)/(4000*1000)</f>
        <v>0.17879999999999999</v>
      </c>
      <c r="C64" s="42">
        <f>ROUNDDOWN(SUM(E60,J60,O60)/(4000*1000),4)</f>
        <v>0.1741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62" sqref="D62"/>
    </sheetView>
  </sheetViews>
  <sheetFormatPr defaultColWidth="9.140625" defaultRowHeight="12.75"/>
  <cols>
    <col min="1" max="3" width="9.140625" style="42"/>
    <col min="4" max="5" width="12.140625" style="42" customWidth="1"/>
    <col min="6" max="8" width="9.140625" style="42"/>
    <col min="9" max="10" width="16.140625" style="42" customWidth="1"/>
    <col min="11" max="13" width="9.140625" style="42"/>
    <col min="14" max="15" width="15.4257812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158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159</v>
      </c>
      <c r="N12" s="54" t="s">
        <v>160</v>
      </c>
    </row>
    <row r="13" spans="1:15" ht="23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23.2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D28*(100-2.62)/100</f>
        <v>8004.6359999999995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I28*(100-2.62)/100</f>
        <v>8004.6359999999995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N28*(100-2.62)/100</f>
        <v>8004.6359999999995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8004.6359999999995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8004.6359999999995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8004.6359999999995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8004.6359999999995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8004.6359999999995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8004.6359999999995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8004.6359999999995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8004.6359999999995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8004.6359999999995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8004.6359999999995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8004.6359999999995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8004.6359999999995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8004.6359999999995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8004.6359999999995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8004.6359999999995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8004.6359999999995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8004.6359999999995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8004.6359999999995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8004.6359999999995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8004.6359999999995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8004.6359999999995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8004.6359999999995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8004.6359999999995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8004.6359999999995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8004.6359999999995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8004.6359999999995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8004.6359999999995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8004.6359999999995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8004.6359999999995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8004.6359999999995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8004.6359999999995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8004.6359999999995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8004.6359999999995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8004.6359999999995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8004.6359999999995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8004.6359999999995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8004.6359999999995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8004.6359999999995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8004.6359999999995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8004.6359999999995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8004.6359999999995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8004.6359999999995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8004.6359999999995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8004.6359999999995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8004.6359999999995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8004.6359999999995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8004.6359999999995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8004.6359999999995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8004.6359999999995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8004.6359999999995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8004.6359999999995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8004.6359999999995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8004.6359999999995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8004.6359999999995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8004.6359999999995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8004.6359999999995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8004.6359999999995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8004.6359999999995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8004.6359999999995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8004.6359999999995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8004.6359999999995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8004.6359999999995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8004.6359999999995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8004.6359999999995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8004.6359999999995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8004.6359999999995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8004.6359999999995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8004.6359999999995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8004.6359999999995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8004.6359999999995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8004.6359999999995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8004.6359999999995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8004.6359999999995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8004.6359999999995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8004.6359999999995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8004.6359999999995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8004.6359999999995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8004.6359999999995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8004.6359999999995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8004.6359999999995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8004.6359999999995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8004.6359999999995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8004.6359999999995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8004.6359999999995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8004.6359999999995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8004.6359999999995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8004.6359999999995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8004.6359999999995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8004.6359999999995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8004.6359999999995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8004.6359999999995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8004.6359999999995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8004.6359999999995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256148.35199999998</v>
      </c>
      <c r="F60" s="85"/>
      <c r="G60" s="86"/>
      <c r="H60" s="86"/>
      <c r="I60" s="84">
        <f>SUM(I28:I59)</f>
        <v>263040</v>
      </c>
      <c r="J60" s="83">
        <f>SUM(J28:J59)</f>
        <v>256148.35199999998</v>
      </c>
      <c r="K60" s="85"/>
      <c r="L60" s="86"/>
      <c r="M60" s="86"/>
      <c r="N60" s="83">
        <f>SUM(N28:N59)</f>
        <v>263040</v>
      </c>
      <c r="O60" s="84">
        <f>SUM(O28:O59)</f>
        <v>256148.35199999998</v>
      </c>
      <c r="P60" s="64"/>
      <c r="Q60" s="87"/>
      <c r="R60" s="64"/>
    </row>
    <row r="64" spans="1:18">
      <c r="A64" s="42" t="s">
        <v>161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G65" sqref="G65"/>
    </sheetView>
  </sheetViews>
  <sheetFormatPr defaultColWidth="9.140625" defaultRowHeight="12.75"/>
  <cols>
    <col min="4" max="15" width="12.140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40</v>
      </c>
      <c r="N12" s="2" t="s">
        <v>41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D28*(100-2.67)/100</f>
        <v>10005.523999999999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I28*(100-2.67)/100</f>
        <v>10005.523999999999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N28*(100-2.67)/100</f>
        <v>10005.523999999999</v>
      </c>
    </row>
    <row r="29" spans="1:15" ht="23.25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10005.523999999999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10005.523999999999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10005.523999999999</v>
      </c>
    </row>
    <row r="30" spans="1:15" ht="23.25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10005.523999999999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10005.523999999999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10005.523999999999</v>
      </c>
    </row>
    <row r="31" spans="1:15" ht="23.25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10005.523999999999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10005.523999999999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10005.523999999999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10005.523999999999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10005.523999999999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10005.523999999999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10005.523999999999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10005.523999999999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10005.523999999999</v>
      </c>
    </row>
    <row r="34" spans="1:15" ht="23.25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10005.523999999999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10005.523999999999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10005.523999999999</v>
      </c>
    </row>
    <row r="35" spans="1:15" ht="23.25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10005.523999999999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10005.523999999999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10005.523999999999</v>
      </c>
    </row>
    <row r="36" spans="1:15" ht="23.25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10005.523999999999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10005.523999999999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10005.523999999999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10005.523999999999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10005.523999999999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10005.523999999999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10005.523999999999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10005.523999999999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10005.523999999999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10005.523999999999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10005.523999999999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10005.523999999999</v>
      </c>
    </row>
    <row r="40" spans="1:15" ht="23.25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10005.523999999999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10005.523999999999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10005.523999999999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10005.523999999999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10005.523999999999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10005.523999999999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10005.523999999999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10005.523999999999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10005.523999999999</v>
      </c>
    </row>
    <row r="43" spans="1:15" ht="23.25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10005.523999999999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10005.523999999999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10005.523999999999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10005.523999999999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10005.523999999999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10005.523999999999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10005.523999999999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10005.523999999999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10005.523999999999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10005.523999999999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10005.523999999999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10005.523999999999</v>
      </c>
    </row>
    <row r="47" spans="1:15" ht="23.25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10005.523999999999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10005.523999999999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10005.523999999999</v>
      </c>
    </row>
    <row r="48" spans="1:15" ht="23.25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10005.523999999999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10005.523999999999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10005.523999999999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10005.523999999999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10005.523999999999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10005.523999999999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10005.523999999999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10005.523999999999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10005.523999999999</v>
      </c>
    </row>
    <row r="51" spans="1:18" ht="23.25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10005.523999999999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10005.523999999999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10005.523999999999</v>
      </c>
    </row>
    <row r="52" spans="1:18" ht="23.25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10005.523999999999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10005.523999999999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10005.523999999999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10005.523999999999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10005.523999999999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10005.523999999999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10005.523999999999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10005.523999999999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10005.523999999999</v>
      </c>
    </row>
    <row r="55" spans="1:18" ht="23.25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10005.523999999999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10005.523999999999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10005.523999999999</v>
      </c>
    </row>
    <row r="56" spans="1:18" ht="23.25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10005.523999999999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10005.523999999999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10005.523999999999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10005.523999999999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10005.523999999999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10005.523999999999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10005.523999999999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10005.523999999999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10005.523999999999</v>
      </c>
    </row>
    <row r="59" spans="1:18" ht="23.25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10005.523999999999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10005.523999999999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10005.523999999999</v>
      </c>
    </row>
    <row r="60" spans="1:18" ht="23.25">
      <c r="A60" s="28"/>
      <c r="B60" s="29"/>
      <c r="C60" s="30"/>
      <c r="D60" s="31">
        <f>SUM(D28:D59)</f>
        <v>328960</v>
      </c>
      <c r="E60" s="32">
        <f>SUM(E28:E59)</f>
        <v>320176.76799999992</v>
      </c>
      <c r="F60" s="33"/>
      <c r="G60" s="34"/>
      <c r="H60" s="34"/>
      <c r="I60" s="32">
        <f>SUM(I28:I59)</f>
        <v>328960</v>
      </c>
      <c r="J60" s="31">
        <f>SUM(J28:J59)</f>
        <v>320176.76799999992</v>
      </c>
      <c r="K60" s="33"/>
      <c r="L60" s="34"/>
      <c r="M60" s="34"/>
      <c r="N60" s="31">
        <f>SUM(N28:N59)</f>
        <v>328960</v>
      </c>
      <c r="O60" s="32">
        <f>SUM(O28:O59)</f>
        <v>320176.76799999992</v>
      </c>
      <c r="P60" s="12"/>
      <c r="Q60" s="35"/>
      <c r="R60" s="12"/>
    </row>
    <row r="64" spans="1:18">
      <c r="A64" t="s">
        <v>42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D62" sqref="D62"/>
    </sheetView>
  </sheetViews>
  <sheetFormatPr defaultColWidth="9.140625" defaultRowHeight="12.75"/>
  <cols>
    <col min="1" max="3" width="9.140625" style="42"/>
    <col min="4" max="5" width="14.140625" style="42" customWidth="1"/>
    <col min="6" max="8" width="9.140625" style="42"/>
    <col min="9" max="10" width="13.28515625" style="42" customWidth="1"/>
    <col min="11" max="13" width="9.140625" style="42"/>
    <col min="14" max="15" width="1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162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163</v>
      </c>
      <c r="N12" s="54" t="s">
        <v>164</v>
      </c>
    </row>
    <row r="13" spans="1:15" ht="23.25">
      <c r="A13" s="54"/>
    </row>
    <row r="14" spans="1:15" ht="40.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23.2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D28*(100-2.62)/100</f>
        <v>8004.6359999999995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I28*(100-2.62)/100</f>
        <v>8004.6359999999995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N28*(100-2.62)/100</f>
        <v>8004.6359999999995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8004.6359999999995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8004.6359999999995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8004.6359999999995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8004.6359999999995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8004.6359999999995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8004.6359999999995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8004.6359999999995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8004.6359999999995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8004.6359999999995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8004.6359999999995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8004.6359999999995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8004.6359999999995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8004.6359999999995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8004.6359999999995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8004.6359999999995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8004.6359999999995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8004.6359999999995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8004.6359999999995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8004.6359999999995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8004.6359999999995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8004.6359999999995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8004.6359999999995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8004.6359999999995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8004.6359999999995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8004.6359999999995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8004.6359999999995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8004.6359999999995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8004.6359999999995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8004.6359999999995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8004.6359999999995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8004.6359999999995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8004.6359999999995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8004.6359999999995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8004.6359999999995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8004.6359999999995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8004.6359999999995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8004.6359999999995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8004.6359999999995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8004.6359999999995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8004.6359999999995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8004.6359999999995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8004.6359999999995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8004.6359999999995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8004.6359999999995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8004.6359999999995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8004.6359999999995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8004.6359999999995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8004.6359999999995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8004.6359999999995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8004.6359999999995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8004.6359999999995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8004.6359999999995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8004.6359999999995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8004.6359999999995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8004.6359999999995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8004.6359999999995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8004.6359999999995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8004.6359999999995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8004.6359999999995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8004.6359999999995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8004.6359999999995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8004.6359999999995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8004.6359999999995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8004.6359999999995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8004.6359999999995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8004.6359999999995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8004.6359999999995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8004.6359999999995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8004.6359999999995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8004.6359999999995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8004.6359999999995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8004.6359999999995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8004.6359999999995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8004.6359999999995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8004.6359999999995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8004.6359999999995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8004.6359999999995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8004.6359999999995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8004.6359999999995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8004.6359999999995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8004.6359999999995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8004.6359999999995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8004.6359999999995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8004.6359999999995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8004.6359999999995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8004.6359999999995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8004.6359999999995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8004.6359999999995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8004.6359999999995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8004.6359999999995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8004.6359999999995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8004.6359999999995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8004.6359999999995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256148.35199999998</v>
      </c>
      <c r="F60" s="85"/>
      <c r="G60" s="86"/>
      <c r="H60" s="86"/>
      <c r="I60" s="84">
        <f>SUM(I28:I59)</f>
        <v>263040</v>
      </c>
      <c r="J60" s="83">
        <f>SUM(J28:J59)</f>
        <v>256148.35199999998</v>
      </c>
      <c r="K60" s="85"/>
      <c r="L60" s="86"/>
      <c r="M60" s="86"/>
      <c r="N60" s="83">
        <f>SUM(N28:N59)</f>
        <v>263040</v>
      </c>
      <c r="O60" s="84">
        <f>SUM(O28:O59)</f>
        <v>256148.35199999998</v>
      </c>
      <c r="P60" s="64"/>
      <c r="Q60" s="87"/>
      <c r="R60" s="64"/>
    </row>
    <row r="64" spans="1:18">
      <c r="A64" s="42" t="s">
        <v>165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D62" sqref="D62"/>
    </sheetView>
  </sheetViews>
  <sheetFormatPr defaultColWidth="9.140625" defaultRowHeight="12.75"/>
  <cols>
    <col min="1" max="3" width="9.140625" style="42"/>
    <col min="4" max="5" width="12.7109375" style="42" customWidth="1"/>
    <col min="6" max="8" width="9.140625" style="42"/>
    <col min="9" max="10" width="13.42578125" style="42" customWidth="1"/>
    <col min="11" max="13" width="9.140625" style="42"/>
    <col min="14" max="15" width="12.85546875" style="42" customWidth="1"/>
    <col min="16" max="16384" width="9.140625" style="42"/>
  </cols>
  <sheetData>
    <row r="2" spans="1:15" ht="23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4" spans="1:15" ht="23.25">
      <c r="A4" s="54" t="s">
        <v>166</v>
      </c>
      <c r="B4" s="54"/>
      <c r="C4" s="54"/>
      <c r="D4" s="54"/>
      <c r="E4" s="54"/>
      <c r="F4" s="54"/>
      <c r="G4" s="54"/>
      <c r="H4" s="54"/>
      <c r="I4" s="54"/>
    </row>
    <row r="5" spans="1:15" ht="23.25">
      <c r="A5" s="54"/>
    </row>
    <row r="6" spans="1:15" ht="23.25">
      <c r="A6" s="54" t="s">
        <v>2</v>
      </c>
    </row>
    <row r="7" spans="1:15" ht="23.25">
      <c r="A7" s="54" t="s">
        <v>3</v>
      </c>
    </row>
    <row r="8" spans="1:15" ht="23.25">
      <c r="A8" s="54" t="s">
        <v>4</v>
      </c>
      <c r="H8" s="55"/>
    </row>
    <row r="9" spans="1:15" ht="23.25">
      <c r="A9" s="54" t="s">
        <v>5</v>
      </c>
    </row>
    <row r="10" spans="1:15" ht="23.25">
      <c r="A10" s="54" t="s">
        <v>6</v>
      </c>
    </row>
    <row r="11" spans="1:15" ht="23.25">
      <c r="A11" s="54"/>
      <c r="G11" s="56"/>
    </row>
    <row r="12" spans="1:15" ht="23.25">
      <c r="A12" s="54" t="s">
        <v>167</v>
      </c>
      <c r="N12" s="54" t="s">
        <v>168</v>
      </c>
    </row>
    <row r="13" spans="1:15" ht="23.25">
      <c r="A13" s="54"/>
    </row>
    <row r="14" spans="1:15" ht="60.75">
      <c r="A14" s="54" t="s">
        <v>9</v>
      </c>
      <c r="N14" s="57" t="s">
        <v>10</v>
      </c>
      <c r="O14" s="58" t="s">
        <v>11</v>
      </c>
    </row>
    <row r="15" spans="1:15" ht="20.25">
      <c r="N15" s="57"/>
      <c r="O15" s="58"/>
    </row>
    <row r="16" spans="1:15" ht="20.25">
      <c r="A16" s="59" t="s">
        <v>12</v>
      </c>
      <c r="N16" s="60"/>
      <c r="O16" s="61"/>
    </row>
    <row r="17" spans="1:15" ht="46.5">
      <c r="A17" s="59" t="s">
        <v>13</v>
      </c>
      <c r="N17" s="62" t="s">
        <v>14</v>
      </c>
      <c r="O17" s="63" t="s">
        <v>126</v>
      </c>
    </row>
    <row r="18" spans="1:15" ht="23.25">
      <c r="A18" s="59" t="s">
        <v>16</v>
      </c>
      <c r="N18" s="62"/>
      <c r="O18" s="63"/>
    </row>
    <row r="19" spans="1:15" ht="23.25">
      <c r="A19" s="59" t="s">
        <v>17</v>
      </c>
      <c r="N19" s="62"/>
      <c r="O19" s="63"/>
    </row>
    <row r="20" spans="1:15" ht="23.25">
      <c r="A20" s="59" t="s">
        <v>18</v>
      </c>
      <c r="N20" s="62"/>
      <c r="O20" s="63"/>
    </row>
    <row r="21" spans="1:15" ht="23.25">
      <c r="A21" s="54" t="s">
        <v>19</v>
      </c>
      <c r="C21" s="53" t="s">
        <v>20</v>
      </c>
      <c r="D21" s="53"/>
      <c r="N21" s="64"/>
      <c r="O21" s="64"/>
    </row>
    <row r="23" spans="1:15" ht="23.25">
      <c r="A23" s="54" t="s">
        <v>21</v>
      </c>
      <c r="E23" s="54" t="s">
        <v>22</v>
      </c>
    </row>
    <row r="24" spans="1:15" ht="23.25">
      <c r="G24" s="54" t="s">
        <v>23</v>
      </c>
    </row>
    <row r="25" spans="1:15" ht="23.25">
      <c r="A25" s="65"/>
      <c r="B25" s="66" t="s">
        <v>24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5" ht="162.75">
      <c r="A26" s="67" t="s">
        <v>25</v>
      </c>
      <c r="B26" s="68" t="s">
        <v>26</v>
      </c>
      <c r="C26" s="68"/>
      <c r="D26" s="67" t="s">
        <v>27</v>
      </c>
      <c r="E26" s="67" t="s">
        <v>28</v>
      </c>
      <c r="F26" s="67" t="s">
        <v>25</v>
      </c>
      <c r="G26" s="68" t="s">
        <v>26</v>
      </c>
      <c r="H26" s="68"/>
      <c r="I26" s="67" t="s">
        <v>27</v>
      </c>
      <c r="J26" s="67" t="s">
        <v>28</v>
      </c>
      <c r="K26" s="67" t="s">
        <v>25</v>
      </c>
      <c r="L26" s="68" t="s">
        <v>26</v>
      </c>
      <c r="M26" s="68"/>
      <c r="N26" s="67" t="s">
        <v>27</v>
      </c>
      <c r="O26" s="67" t="s">
        <v>28</v>
      </c>
    </row>
    <row r="27" spans="1:15" ht="23.25">
      <c r="A27" s="67"/>
      <c r="B27" s="68" t="s">
        <v>29</v>
      </c>
      <c r="C27" s="68" t="s">
        <v>2</v>
      </c>
      <c r="D27" s="67"/>
      <c r="E27" s="67"/>
      <c r="F27" s="67"/>
      <c r="G27" s="68" t="s">
        <v>29</v>
      </c>
      <c r="H27" s="68" t="s">
        <v>2</v>
      </c>
      <c r="I27" s="67"/>
      <c r="J27" s="67"/>
      <c r="K27" s="67"/>
      <c r="L27" s="68" t="s">
        <v>29</v>
      </c>
      <c r="M27" s="68" t="s">
        <v>2</v>
      </c>
      <c r="N27" s="67"/>
      <c r="O27" s="67"/>
    </row>
    <row r="28" spans="1:15" ht="20.25">
      <c r="A28" s="69">
        <v>1</v>
      </c>
      <c r="B28" s="70">
        <v>0</v>
      </c>
      <c r="C28" s="71">
        <v>0.15</v>
      </c>
      <c r="D28" s="72">
        <v>8220</v>
      </c>
      <c r="E28" s="72">
        <f t="shared" ref="E28:E59" si="0">D28*(100-2.62)/100</f>
        <v>8004.6359999999995</v>
      </c>
      <c r="F28" s="73">
        <v>33</v>
      </c>
      <c r="G28" s="74">
        <v>8</v>
      </c>
      <c r="H28" s="74">
        <v>8.15</v>
      </c>
      <c r="I28" s="72">
        <v>8220</v>
      </c>
      <c r="J28" s="72">
        <f t="shared" ref="J28:J59" si="1">I28*(100-2.62)/100</f>
        <v>8004.6359999999995</v>
      </c>
      <c r="K28" s="73">
        <v>65</v>
      </c>
      <c r="L28" s="74">
        <v>16</v>
      </c>
      <c r="M28" s="74">
        <v>16.149999999999999</v>
      </c>
      <c r="N28" s="72">
        <v>8220</v>
      </c>
      <c r="O28" s="72">
        <f t="shared" ref="O28:O59" si="2">N28*(100-2.62)/100</f>
        <v>8004.6359999999995</v>
      </c>
    </row>
    <row r="29" spans="1:15" ht="20.25">
      <c r="A29" s="69">
        <v>2</v>
      </c>
      <c r="B29" s="69">
        <v>0.15</v>
      </c>
      <c r="C29" s="75">
        <v>0.3</v>
      </c>
      <c r="D29" s="72">
        <v>8220</v>
      </c>
      <c r="E29" s="72">
        <f t="shared" si="0"/>
        <v>8004.6359999999995</v>
      </c>
      <c r="F29" s="73">
        <v>34</v>
      </c>
      <c r="G29" s="74">
        <v>8.15</v>
      </c>
      <c r="H29" s="74">
        <v>8.3000000000000007</v>
      </c>
      <c r="I29" s="72">
        <v>8220</v>
      </c>
      <c r="J29" s="72">
        <f t="shared" si="1"/>
        <v>8004.6359999999995</v>
      </c>
      <c r="K29" s="73">
        <v>66</v>
      </c>
      <c r="L29" s="74">
        <v>16.149999999999999</v>
      </c>
      <c r="M29" s="74">
        <v>16.3</v>
      </c>
      <c r="N29" s="72">
        <v>8220</v>
      </c>
      <c r="O29" s="72">
        <f t="shared" si="2"/>
        <v>8004.6359999999995</v>
      </c>
    </row>
    <row r="30" spans="1:15" ht="20.25">
      <c r="A30" s="69">
        <v>3</v>
      </c>
      <c r="B30" s="75">
        <v>0.3</v>
      </c>
      <c r="C30" s="71">
        <v>0.45</v>
      </c>
      <c r="D30" s="72">
        <v>8220</v>
      </c>
      <c r="E30" s="72">
        <f t="shared" si="0"/>
        <v>8004.6359999999995</v>
      </c>
      <c r="F30" s="73">
        <v>35</v>
      </c>
      <c r="G30" s="74">
        <v>8.3000000000000007</v>
      </c>
      <c r="H30" s="74">
        <v>8.4499999999999993</v>
      </c>
      <c r="I30" s="72">
        <v>8220</v>
      </c>
      <c r="J30" s="72">
        <f t="shared" si="1"/>
        <v>8004.6359999999995</v>
      </c>
      <c r="K30" s="73">
        <v>67</v>
      </c>
      <c r="L30" s="74">
        <v>16.3</v>
      </c>
      <c r="M30" s="74">
        <v>16.45</v>
      </c>
      <c r="N30" s="72">
        <v>8220</v>
      </c>
      <c r="O30" s="72">
        <f t="shared" si="2"/>
        <v>8004.6359999999995</v>
      </c>
    </row>
    <row r="31" spans="1:15" ht="20.25">
      <c r="A31" s="69">
        <v>4</v>
      </c>
      <c r="B31" s="69">
        <v>0.45</v>
      </c>
      <c r="C31" s="74">
        <v>1</v>
      </c>
      <c r="D31" s="72">
        <v>8220</v>
      </c>
      <c r="E31" s="72">
        <f t="shared" si="0"/>
        <v>8004.6359999999995</v>
      </c>
      <c r="F31" s="73">
        <v>36</v>
      </c>
      <c r="G31" s="74">
        <v>8.4499999999999993</v>
      </c>
      <c r="H31" s="74">
        <v>9</v>
      </c>
      <c r="I31" s="72">
        <v>8220</v>
      </c>
      <c r="J31" s="72">
        <f t="shared" si="1"/>
        <v>8004.6359999999995</v>
      </c>
      <c r="K31" s="73">
        <v>68</v>
      </c>
      <c r="L31" s="74">
        <v>16.45</v>
      </c>
      <c r="M31" s="74">
        <v>17</v>
      </c>
      <c r="N31" s="72">
        <v>8220</v>
      </c>
      <c r="O31" s="72">
        <f t="shared" si="2"/>
        <v>8004.6359999999995</v>
      </c>
    </row>
    <row r="32" spans="1:15" ht="20.25">
      <c r="A32" s="69">
        <v>5</v>
      </c>
      <c r="B32" s="74">
        <v>1</v>
      </c>
      <c r="C32" s="71">
        <v>1.1499999999999999</v>
      </c>
      <c r="D32" s="72">
        <v>8220</v>
      </c>
      <c r="E32" s="72">
        <f t="shared" si="0"/>
        <v>8004.6359999999995</v>
      </c>
      <c r="F32" s="73">
        <v>37</v>
      </c>
      <c r="G32" s="74">
        <v>9</v>
      </c>
      <c r="H32" s="74">
        <v>9.15</v>
      </c>
      <c r="I32" s="72">
        <v>8220</v>
      </c>
      <c r="J32" s="72">
        <f t="shared" si="1"/>
        <v>8004.6359999999995</v>
      </c>
      <c r="K32" s="73">
        <v>69</v>
      </c>
      <c r="L32" s="74">
        <v>17</v>
      </c>
      <c r="M32" s="74">
        <v>17.149999999999999</v>
      </c>
      <c r="N32" s="72">
        <v>8220</v>
      </c>
      <c r="O32" s="72">
        <f t="shared" si="2"/>
        <v>8004.6359999999995</v>
      </c>
    </row>
    <row r="33" spans="1:15" ht="20.25">
      <c r="A33" s="69">
        <v>6</v>
      </c>
      <c r="B33" s="71">
        <v>1.1499999999999999</v>
      </c>
      <c r="C33" s="74">
        <v>1.3</v>
      </c>
      <c r="D33" s="72">
        <v>8220</v>
      </c>
      <c r="E33" s="72">
        <f t="shared" si="0"/>
        <v>8004.6359999999995</v>
      </c>
      <c r="F33" s="73">
        <v>38</v>
      </c>
      <c r="G33" s="74">
        <v>9.15</v>
      </c>
      <c r="H33" s="74">
        <v>9.3000000000000007</v>
      </c>
      <c r="I33" s="72">
        <v>8220</v>
      </c>
      <c r="J33" s="72">
        <f t="shared" si="1"/>
        <v>8004.6359999999995</v>
      </c>
      <c r="K33" s="73">
        <v>70</v>
      </c>
      <c r="L33" s="74">
        <v>17.149999999999999</v>
      </c>
      <c r="M33" s="74">
        <v>17.3</v>
      </c>
      <c r="N33" s="72">
        <v>8220</v>
      </c>
      <c r="O33" s="72">
        <f t="shared" si="2"/>
        <v>8004.6359999999995</v>
      </c>
    </row>
    <row r="34" spans="1:15" ht="20.25">
      <c r="A34" s="69">
        <v>7</v>
      </c>
      <c r="B34" s="75">
        <v>1.3</v>
      </c>
      <c r="C34" s="71">
        <v>1.45</v>
      </c>
      <c r="D34" s="72">
        <v>8220</v>
      </c>
      <c r="E34" s="72">
        <f t="shared" si="0"/>
        <v>8004.6359999999995</v>
      </c>
      <c r="F34" s="73">
        <v>39</v>
      </c>
      <c r="G34" s="74">
        <v>9.3000000000000007</v>
      </c>
      <c r="H34" s="74">
        <v>9.4499999999999993</v>
      </c>
      <c r="I34" s="72">
        <v>8220</v>
      </c>
      <c r="J34" s="72">
        <f t="shared" si="1"/>
        <v>8004.6359999999995</v>
      </c>
      <c r="K34" s="73">
        <v>71</v>
      </c>
      <c r="L34" s="74">
        <v>17.3</v>
      </c>
      <c r="M34" s="74">
        <v>17.45</v>
      </c>
      <c r="N34" s="72">
        <v>8220</v>
      </c>
      <c r="O34" s="72">
        <f t="shared" si="2"/>
        <v>8004.6359999999995</v>
      </c>
    </row>
    <row r="35" spans="1:15" ht="20.25">
      <c r="A35" s="69">
        <v>8</v>
      </c>
      <c r="B35" s="69">
        <v>1.45</v>
      </c>
      <c r="C35" s="74">
        <v>2</v>
      </c>
      <c r="D35" s="72">
        <v>8220</v>
      </c>
      <c r="E35" s="72">
        <f t="shared" si="0"/>
        <v>8004.6359999999995</v>
      </c>
      <c r="F35" s="73">
        <v>40</v>
      </c>
      <c r="G35" s="74">
        <v>9.4499999999999993</v>
      </c>
      <c r="H35" s="74">
        <v>10</v>
      </c>
      <c r="I35" s="72">
        <v>8220</v>
      </c>
      <c r="J35" s="72">
        <f t="shared" si="1"/>
        <v>8004.6359999999995</v>
      </c>
      <c r="K35" s="73">
        <v>72</v>
      </c>
      <c r="L35" s="76">
        <v>17.45</v>
      </c>
      <c r="M35" s="74">
        <v>18</v>
      </c>
      <c r="N35" s="72">
        <v>8220</v>
      </c>
      <c r="O35" s="72">
        <f t="shared" si="2"/>
        <v>8004.6359999999995</v>
      </c>
    </row>
    <row r="36" spans="1:15" ht="20.25">
      <c r="A36" s="69">
        <v>9</v>
      </c>
      <c r="B36" s="75">
        <v>2</v>
      </c>
      <c r="C36" s="71">
        <v>2.15</v>
      </c>
      <c r="D36" s="72">
        <v>8220</v>
      </c>
      <c r="E36" s="72">
        <f t="shared" si="0"/>
        <v>8004.6359999999995</v>
      </c>
      <c r="F36" s="73">
        <v>41</v>
      </c>
      <c r="G36" s="74">
        <v>10</v>
      </c>
      <c r="H36" s="76">
        <v>10.15</v>
      </c>
      <c r="I36" s="72">
        <v>8220</v>
      </c>
      <c r="J36" s="72">
        <f t="shared" si="1"/>
        <v>8004.6359999999995</v>
      </c>
      <c r="K36" s="73">
        <v>73</v>
      </c>
      <c r="L36" s="76">
        <v>18</v>
      </c>
      <c r="M36" s="74">
        <v>18.149999999999999</v>
      </c>
      <c r="N36" s="72">
        <v>8220</v>
      </c>
      <c r="O36" s="72">
        <f t="shared" si="2"/>
        <v>8004.6359999999995</v>
      </c>
    </row>
    <row r="37" spans="1:15" ht="20.25">
      <c r="A37" s="69">
        <v>10</v>
      </c>
      <c r="B37" s="69">
        <v>2.15</v>
      </c>
      <c r="C37" s="74">
        <v>2.2999999999999998</v>
      </c>
      <c r="D37" s="72">
        <v>8220</v>
      </c>
      <c r="E37" s="72">
        <f t="shared" si="0"/>
        <v>8004.6359999999995</v>
      </c>
      <c r="F37" s="73">
        <v>42</v>
      </c>
      <c r="G37" s="74">
        <v>10.15</v>
      </c>
      <c r="H37" s="76">
        <v>10.3</v>
      </c>
      <c r="I37" s="72">
        <v>8220</v>
      </c>
      <c r="J37" s="72">
        <f t="shared" si="1"/>
        <v>8004.6359999999995</v>
      </c>
      <c r="K37" s="73">
        <v>74</v>
      </c>
      <c r="L37" s="76">
        <v>18.149999999999999</v>
      </c>
      <c r="M37" s="74">
        <v>18.3</v>
      </c>
      <c r="N37" s="72">
        <v>8220</v>
      </c>
      <c r="O37" s="72">
        <f t="shared" si="2"/>
        <v>8004.6359999999995</v>
      </c>
    </row>
    <row r="38" spans="1:15" ht="20.25">
      <c r="A38" s="69">
        <v>11</v>
      </c>
      <c r="B38" s="75">
        <v>2.2999999999999998</v>
      </c>
      <c r="C38" s="71">
        <v>2.4500000000000002</v>
      </c>
      <c r="D38" s="72">
        <v>8220</v>
      </c>
      <c r="E38" s="72">
        <f t="shared" si="0"/>
        <v>8004.6359999999995</v>
      </c>
      <c r="F38" s="73">
        <v>43</v>
      </c>
      <c r="G38" s="74">
        <v>10.3</v>
      </c>
      <c r="H38" s="76">
        <v>10.45</v>
      </c>
      <c r="I38" s="72">
        <v>8220</v>
      </c>
      <c r="J38" s="72">
        <f t="shared" si="1"/>
        <v>8004.6359999999995</v>
      </c>
      <c r="K38" s="73">
        <v>75</v>
      </c>
      <c r="L38" s="76">
        <v>18.3</v>
      </c>
      <c r="M38" s="74">
        <v>18.45</v>
      </c>
      <c r="N38" s="72">
        <v>8220</v>
      </c>
      <c r="O38" s="72">
        <f t="shared" si="2"/>
        <v>8004.6359999999995</v>
      </c>
    </row>
    <row r="39" spans="1:15" ht="20.25">
      <c r="A39" s="69">
        <v>12</v>
      </c>
      <c r="B39" s="69">
        <v>2.4500000000000002</v>
      </c>
      <c r="C39" s="74">
        <v>3</v>
      </c>
      <c r="D39" s="72">
        <v>8220</v>
      </c>
      <c r="E39" s="72">
        <f t="shared" si="0"/>
        <v>8004.6359999999995</v>
      </c>
      <c r="F39" s="73">
        <v>44</v>
      </c>
      <c r="G39" s="74">
        <v>10.45</v>
      </c>
      <c r="H39" s="76">
        <v>11</v>
      </c>
      <c r="I39" s="72">
        <v>8220</v>
      </c>
      <c r="J39" s="72">
        <f t="shared" si="1"/>
        <v>8004.6359999999995</v>
      </c>
      <c r="K39" s="73">
        <v>76</v>
      </c>
      <c r="L39" s="76">
        <v>18.45</v>
      </c>
      <c r="M39" s="74">
        <v>19</v>
      </c>
      <c r="N39" s="72">
        <v>8220</v>
      </c>
      <c r="O39" s="72">
        <f t="shared" si="2"/>
        <v>8004.6359999999995</v>
      </c>
    </row>
    <row r="40" spans="1:15" ht="20.25">
      <c r="A40" s="69">
        <v>13</v>
      </c>
      <c r="B40" s="75">
        <v>3</v>
      </c>
      <c r="C40" s="77">
        <v>3.15</v>
      </c>
      <c r="D40" s="72">
        <v>8220</v>
      </c>
      <c r="E40" s="72">
        <f t="shared" si="0"/>
        <v>8004.6359999999995</v>
      </c>
      <c r="F40" s="73">
        <v>45</v>
      </c>
      <c r="G40" s="74">
        <v>11</v>
      </c>
      <c r="H40" s="76">
        <v>11.15</v>
      </c>
      <c r="I40" s="72">
        <v>8220</v>
      </c>
      <c r="J40" s="72">
        <f t="shared" si="1"/>
        <v>8004.6359999999995</v>
      </c>
      <c r="K40" s="73">
        <v>77</v>
      </c>
      <c r="L40" s="76">
        <v>19</v>
      </c>
      <c r="M40" s="74">
        <v>19.149999999999999</v>
      </c>
      <c r="N40" s="72">
        <v>8220</v>
      </c>
      <c r="O40" s="72">
        <f t="shared" si="2"/>
        <v>8004.6359999999995</v>
      </c>
    </row>
    <row r="41" spans="1:15" ht="20.25">
      <c r="A41" s="69">
        <v>14</v>
      </c>
      <c r="B41" s="69">
        <v>3.15</v>
      </c>
      <c r="C41" s="76">
        <v>3.3</v>
      </c>
      <c r="D41" s="72">
        <v>8220</v>
      </c>
      <c r="E41" s="72">
        <f t="shared" si="0"/>
        <v>8004.6359999999995</v>
      </c>
      <c r="F41" s="73">
        <v>46</v>
      </c>
      <c r="G41" s="74">
        <v>11.15</v>
      </c>
      <c r="H41" s="76">
        <v>11.3</v>
      </c>
      <c r="I41" s="72">
        <v>8220</v>
      </c>
      <c r="J41" s="72">
        <f t="shared" si="1"/>
        <v>8004.6359999999995</v>
      </c>
      <c r="K41" s="73">
        <v>78</v>
      </c>
      <c r="L41" s="76">
        <v>19.149999999999999</v>
      </c>
      <c r="M41" s="74">
        <v>19.3</v>
      </c>
      <c r="N41" s="72">
        <v>8220</v>
      </c>
      <c r="O41" s="72">
        <f t="shared" si="2"/>
        <v>8004.6359999999995</v>
      </c>
    </row>
    <row r="42" spans="1:15" ht="20.25">
      <c r="A42" s="69">
        <v>15</v>
      </c>
      <c r="B42" s="75">
        <v>3.3</v>
      </c>
      <c r="C42" s="77">
        <v>3.45</v>
      </c>
      <c r="D42" s="72">
        <v>8220</v>
      </c>
      <c r="E42" s="72">
        <f t="shared" si="0"/>
        <v>8004.6359999999995</v>
      </c>
      <c r="F42" s="73">
        <v>47</v>
      </c>
      <c r="G42" s="74">
        <v>11.3</v>
      </c>
      <c r="H42" s="76">
        <v>11.45</v>
      </c>
      <c r="I42" s="72">
        <v>8220</v>
      </c>
      <c r="J42" s="72">
        <f t="shared" si="1"/>
        <v>8004.6359999999995</v>
      </c>
      <c r="K42" s="73">
        <v>79</v>
      </c>
      <c r="L42" s="76">
        <v>19.3</v>
      </c>
      <c r="M42" s="74">
        <v>19.45</v>
      </c>
      <c r="N42" s="72">
        <v>8220</v>
      </c>
      <c r="O42" s="72">
        <f t="shared" si="2"/>
        <v>8004.6359999999995</v>
      </c>
    </row>
    <row r="43" spans="1:15" ht="20.25">
      <c r="A43" s="69">
        <v>16</v>
      </c>
      <c r="B43" s="69">
        <v>3.45</v>
      </c>
      <c r="C43" s="76">
        <v>4</v>
      </c>
      <c r="D43" s="72">
        <v>8220</v>
      </c>
      <c r="E43" s="72">
        <f t="shared" si="0"/>
        <v>8004.6359999999995</v>
      </c>
      <c r="F43" s="73">
        <v>48</v>
      </c>
      <c r="G43" s="74">
        <v>11.45</v>
      </c>
      <c r="H43" s="76">
        <v>12</v>
      </c>
      <c r="I43" s="72">
        <v>8220</v>
      </c>
      <c r="J43" s="72">
        <f t="shared" si="1"/>
        <v>8004.6359999999995</v>
      </c>
      <c r="K43" s="73">
        <v>80</v>
      </c>
      <c r="L43" s="76">
        <v>19.45</v>
      </c>
      <c r="M43" s="74">
        <v>20</v>
      </c>
      <c r="N43" s="72">
        <v>8220</v>
      </c>
      <c r="O43" s="72">
        <f t="shared" si="2"/>
        <v>8004.6359999999995</v>
      </c>
    </row>
    <row r="44" spans="1:15" ht="20.25">
      <c r="A44" s="69">
        <v>17</v>
      </c>
      <c r="B44" s="75">
        <v>4</v>
      </c>
      <c r="C44" s="77">
        <v>4.1500000000000004</v>
      </c>
      <c r="D44" s="72">
        <v>8220</v>
      </c>
      <c r="E44" s="72">
        <f t="shared" si="0"/>
        <v>8004.6359999999995</v>
      </c>
      <c r="F44" s="73">
        <v>49</v>
      </c>
      <c r="G44" s="74">
        <v>12</v>
      </c>
      <c r="H44" s="76">
        <v>12.15</v>
      </c>
      <c r="I44" s="72">
        <v>8220</v>
      </c>
      <c r="J44" s="72">
        <f t="shared" si="1"/>
        <v>8004.6359999999995</v>
      </c>
      <c r="K44" s="73">
        <v>81</v>
      </c>
      <c r="L44" s="76">
        <v>20</v>
      </c>
      <c r="M44" s="74">
        <v>20.149999999999999</v>
      </c>
      <c r="N44" s="72">
        <v>8220</v>
      </c>
      <c r="O44" s="72">
        <f t="shared" si="2"/>
        <v>8004.6359999999995</v>
      </c>
    </row>
    <row r="45" spans="1:15" ht="20.25">
      <c r="A45" s="69">
        <v>18</v>
      </c>
      <c r="B45" s="69">
        <v>4.1500000000000004</v>
      </c>
      <c r="C45" s="76">
        <v>4.3</v>
      </c>
      <c r="D45" s="72">
        <v>8220</v>
      </c>
      <c r="E45" s="72">
        <f t="shared" si="0"/>
        <v>8004.6359999999995</v>
      </c>
      <c r="F45" s="73">
        <v>50</v>
      </c>
      <c r="G45" s="74">
        <v>12.15</v>
      </c>
      <c r="H45" s="76">
        <v>12.3</v>
      </c>
      <c r="I45" s="72">
        <v>8220</v>
      </c>
      <c r="J45" s="72">
        <f t="shared" si="1"/>
        <v>8004.6359999999995</v>
      </c>
      <c r="K45" s="73">
        <v>82</v>
      </c>
      <c r="L45" s="76">
        <v>20.149999999999999</v>
      </c>
      <c r="M45" s="74">
        <v>20.3</v>
      </c>
      <c r="N45" s="72">
        <v>8220</v>
      </c>
      <c r="O45" s="72">
        <f t="shared" si="2"/>
        <v>8004.6359999999995</v>
      </c>
    </row>
    <row r="46" spans="1:15" ht="20.25">
      <c r="A46" s="69">
        <v>19</v>
      </c>
      <c r="B46" s="75">
        <v>4.3</v>
      </c>
      <c r="C46" s="77">
        <v>4.45</v>
      </c>
      <c r="D46" s="72">
        <v>8220</v>
      </c>
      <c r="E46" s="72">
        <f t="shared" si="0"/>
        <v>8004.6359999999995</v>
      </c>
      <c r="F46" s="73">
        <v>51</v>
      </c>
      <c r="G46" s="74">
        <v>12.3</v>
      </c>
      <c r="H46" s="76">
        <v>12.45</v>
      </c>
      <c r="I46" s="72">
        <v>8220</v>
      </c>
      <c r="J46" s="72">
        <f t="shared" si="1"/>
        <v>8004.6359999999995</v>
      </c>
      <c r="K46" s="73">
        <v>83</v>
      </c>
      <c r="L46" s="76">
        <v>20.3</v>
      </c>
      <c r="M46" s="74">
        <v>20.45</v>
      </c>
      <c r="N46" s="72">
        <v>8220</v>
      </c>
      <c r="O46" s="72">
        <f t="shared" si="2"/>
        <v>8004.6359999999995</v>
      </c>
    </row>
    <row r="47" spans="1:15" ht="20.25">
      <c r="A47" s="69">
        <v>20</v>
      </c>
      <c r="B47" s="69">
        <v>4.45</v>
      </c>
      <c r="C47" s="76">
        <v>5</v>
      </c>
      <c r="D47" s="72">
        <v>8220</v>
      </c>
      <c r="E47" s="72">
        <f t="shared" si="0"/>
        <v>8004.6359999999995</v>
      </c>
      <c r="F47" s="73">
        <v>52</v>
      </c>
      <c r="G47" s="74">
        <v>12.45</v>
      </c>
      <c r="H47" s="76">
        <v>13</v>
      </c>
      <c r="I47" s="72">
        <v>8220</v>
      </c>
      <c r="J47" s="72">
        <f t="shared" si="1"/>
        <v>8004.6359999999995</v>
      </c>
      <c r="K47" s="73">
        <v>84</v>
      </c>
      <c r="L47" s="76">
        <v>20.45</v>
      </c>
      <c r="M47" s="74">
        <v>21</v>
      </c>
      <c r="N47" s="72">
        <v>8220</v>
      </c>
      <c r="O47" s="72">
        <f t="shared" si="2"/>
        <v>8004.6359999999995</v>
      </c>
    </row>
    <row r="48" spans="1:15" ht="20.25">
      <c r="A48" s="69">
        <v>21</v>
      </c>
      <c r="B48" s="74">
        <v>5</v>
      </c>
      <c r="C48" s="77">
        <v>5.15</v>
      </c>
      <c r="D48" s="72">
        <v>8220</v>
      </c>
      <c r="E48" s="72">
        <f t="shared" si="0"/>
        <v>8004.6359999999995</v>
      </c>
      <c r="F48" s="73">
        <v>53</v>
      </c>
      <c r="G48" s="74">
        <v>13</v>
      </c>
      <c r="H48" s="76">
        <v>13.15</v>
      </c>
      <c r="I48" s="72">
        <v>8220</v>
      </c>
      <c r="J48" s="72">
        <f t="shared" si="1"/>
        <v>8004.6359999999995</v>
      </c>
      <c r="K48" s="73">
        <v>85</v>
      </c>
      <c r="L48" s="76">
        <v>21</v>
      </c>
      <c r="M48" s="74">
        <v>21.15</v>
      </c>
      <c r="N48" s="72">
        <v>8220</v>
      </c>
      <c r="O48" s="72">
        <f t="shared" si="2"/>
        <v>8004.6359999999995</v>
      </c>
    </row>
    <row r="49" spans="1:18" ht="20.25">
      <c r="A49" s="69">
        <v>22</v>
      </c>
      <c r="B49" s="71">
        <v>5.15</v>
      </c>
      <c r="C49" s="76">
        <v>5.3</v>
      </c>
      <c r="D49" s="72">
        <v>8220</v>
      </c>
      <c r="E49" s="72">
        <f t="shared" si="0"/>
        <v>8004.6359999999995</v>
      </c>
      <c r="F49" s="73">
        <v>54</v>
      </c>
      <c r="G49" s="74">
        <v>13.15</v>
      </c>
      <c r="H49" s="76">
        <v>13.3</v>
      </c>
      <c r="I49" s="72">
        <v>8220</v>
      </c>
      <c r="J49" s="72">
        <f t="shared" si="1"/>
        <v>8004.6359999999995</v>
      </c>
      <c r="K49" s="73">
        <v>86</v>
      </c>
      <c r="L49" s="76">
        <v>21.15</v>
      </c>
      <c r="M49" s="74">
        <v>21.3</v>
      </c>
      <c r="N49" s="72">
        <v>8220</v>
      </c>
      <c r="O49" s="72">
        <f t="shared" si="2"/>
        <v>8004.6359999999995</v>
      </c>
    </row>
    <row r="50" spans="1:18" ht="20.25">
      <c r="A50" s="69">
        <v>23</v>
      </c>
      <c r="B50" s="74">
        <v>5.3</v>
      </c>
      <c r="C50" s="77">
        <v>5.45</v>
      </c>
      <c r="D50" s="72">
        <v>8220</v>
      </c>
      <c r="E50" s="72">
        <f t="shared" si="0"/>
        <v>8004.6359999999995</v>
      </c>
      <c r="F50" s="73">
        <v>55</v>
      </c>
      <c r="G50" s="74">
        <v>13.3</v>
      </c>
      <c r="H50" s="76">
        <v>13.45</v>
      </c>
      <c r="I50" s="72">
        <v>8220</v>
      </c>
      <c r="J50" s="72">
        <f t="shared" si="1"/>
        <v>8004.6359999999995</v>
      </c>
      <c r="K50" s="73">
        <v>87</v>
      </c>
      <c r="L50" s="76">
        <v>21.3</v>
      </c>
      <c r="M50" s="74">
        <v>21.45</v>
      </c>
      <c r="N50" s="72">
        <v>8220</v>
      </c>
      <c r="O50" s="72">
        <f t="shared" si="2"/>
        <v>8004.6359999999995</v>
      </c>
    </row>
    <row r="51" spans="1:18" ht="20.25">
      <c r="A51" s="69">
        <v>24</v>
      </c>
      <c r="B51" s="71">
        <v>5.45</v>
      </c>
      <c r="C51" s="76">
        <v>6</v>
      </c>
      <c r="D51" s="72">
        <v>8220</v>
      </c>
      <c r="E51" s="72">
        <f t="shared" si="0"/>
        <v>8004.6359999999995</v>
      </c>
      <c r="F51" s="73">
        <v>56</v>
      </c>
      <c r="G51" s="74">
        <v>13.45</v>
      </c>
      <c r="H51" s="76">
        <v>14</v>
      </c>
      <c r="I51" s="72">
        <v>8220</v>
      </c>
      <c r="J51" s="72">
        <f t="shared" si="1"/>
        <v>8004.6359999999995</v>
      </c>
      <c r="K51" s="73">
        <v>88</v>
      </c>
      <c r="L51" s="76">
        <v>21.45</v>
      </c>
      <c r="M51" s="74">
        <v>22</v>
      </c>
      <c r="N51" s="72">
        <v>8220</v>
      </c>
      <c r="O51" s="72">
        <f t="shared" si="2"/>
        <v>8004.6359999999995</v>
      </c>
    </row>
    <row r="52" spans="1:18" ht="20.25">
      <c r="A52" s="69">
        <v>25</v>
      </c>
      <c r="B52" s="74">
        <v>6</v>
      </c>
      <c r="C52" s="77">
        <v>6.15</v>
      </c>
      <c r="D52" s="72">
        <v>8220</v>
      </c>
      <c r="E52" s="72">
        <f t="shared" si="0"/>
        <v>8004.6359999999995</v>
      </c>
      <c r="F52" s="73">
        <v>57</v>
      </c>
      <c r="G52" s="74">
        <v>14</v>
      </c>
      <c r="H52" s="76">
        <v>14.15</v>
      </c>
      <c r="I52" s="72">
        <v>8220</v>
      </c>
      <c r="J52" s="72">
        <f t="shared" si="1"/>
        <v>8004.6359999999995</v>
      </c>
      <c r="K52" s="73">
        <v>89</v>
      </c>
      <c r="L52" s="76">
        <v>22</v>
      </c>
      <c r="M52" s="74">
        <v>22.15</v>
      </c>
      <c r="N52" s="72">
        <v>8220</v>
      </c>
      <c r="O52" s="72">
        <f t="shared" si="2"/>
        <v>8004.6359999999995</v>
      </c>
    </row>
    <row r="53" spans="1:18" ht="20.25">
      <c r="A53" s="69">
        <v>26</v>
      </c>
      <c r="B53" s="71">
        <v>6.15</v>
      </c>
      <c r="C53" s="76">
        <v>6.3</v>
      </c>
      <c r="D53" s="72">
        <v>8220</v>
      </c>
      <c r="E53" s="72">
        <f t="shared" si="0"/>
        <v>8004.6359999999995</v>
      </c>
      <c r="F53" s="73">
        <v>58</v>
      </c>
      <c r="G53" s="74">
        <v>14.15</v>
      </c>
      <c r="H53" s="76">
        <v>14.3</v>
      </c>
      <c r="I53" s="72">
        <v>8220</v>
      </c>
      <c r="J53" s="72">
        <f t="shared" si="1"/>
        <v>8004.6359999999995</v>
      </c>
      <c r="K53" s="73">
        <v>90</v>
      </c>
      <c r="L53" s="76">
        <v>22.15</v>
      </c>
      <c r="M53" s="74">
        <v>22.3</v>
      </c>
      <c r="N53" s="72">
        <v>8220</v>
      </c>
      <c r="O53" s="72">
        <f t="shared" si="2"/>
        <v>8004.6359999999995</v>
      </c>
    </row>
    <row r="54" spans="1:18" ht="20.25">
      <c r="A54" s="69">
        <v>27</v>
      </c>
      <c r="B54" s="74">
        <v>6.3</v>
      </c>
      <c r="C54" s="77">
        <v>6.45</v>
      </c>
      <c r="D54" s="72">
        <v>8220</v>
      </c>
      <c r="E54" s="72">
        <f t="shared" si="0"/>
        <v>8004.6359999999995</v>
      </c>
      <c r="F54" s="73">
        <v>59</v>
      </c>
      <c r="G54" s="74">
        <v>14.3</v>
      </c>
      <c r="H54" s="76">
        <v>14.45</v>
      </c>
      <c r="I54" s="72">
        <v>8220</v>
      </c>
      <c r="J54" s="72">
        <f t="shared" si="1"/>
        <v>8004.6359999999995</v>
      </c>
      <c r="K54" s="73">
        <v>91</v>
      </c>
      <c r="L54" s="76">
        <v>22.3</v>
      </c>
      <c r="M54" s="74">
        <v>22.45</v>
      </c>
      <c r="N54" s="72">
        <v>8220</v>
      </c>
      <c r="O54" s="72">
        <f t="shared" si="2"/>
        <v>8004.6359999999995</v>
      </c>
    </row>
    <row r="55" spans="1:18" ht="20.25">
      <c r="A55" s="69">
        <v>28</v>
      </c>
      <c r="B55" s="71">
        <v>6.45</v>
      </c>
      <c r="C55" s="76">
        <v>7</v>
      </c>
      <c r="D55" s="72">
        <v>8220</v>
      </c>
      <c r="E55" s="72">
        <f t="shared" si="0"/>
        <v>8004.6359999999995</v>
      </c>
      <c r="F55" s="73">
        <v>60</v>
      </c>
      <c r="G55" s="74">
        <v>14.45</v>
      </c>
      <c r="H55" s="74">
        <v>15</v>
      </c>
      <c r="I55" s="72">
        <v>8220</v>
      </c>
      <c r="J55" s="72">
        <f t="shared" si="1"/>
        <v>8004.6359999999995</v>
      </c>
      <c r="K55" s="73">
        <v>92</v>
      </c>
      <c r="L55" s="76">
        <v>22.45</v>
      </c>
      <c r="M55" s="74">
        <v>23</v>
      </c>
      <c r="N55" s="72">
        <v>8220</v>
      </c>
      <c r="O55" s="72">
        <f t="shared" si="2"/>
        <v>8004.6359999999995</v>
      </c>
    </row>
    <row r="56" spans="1:18" ht="20.25">
      <c r="A56" s="69">
        <v>29</v>
      </c>
      <c r="B56" s="74">
        <v>7</v>
      </c>
      <c r="C56" s="77">
        <v>7.15</v>
      </c>
      <c r="D56" s="72">
        <v>8220</v>
      </c>
      <c r="E56" s="72">
        <f t="shared" si="0"/>
        <v>8004.6359999999995</v>
      </c>
      <c r="F56" s="73">
        <v>61</v>
      </c>
      <c r="G56" s="74">
        <v>15</v>
      </c>
      <c r="H56" s="74">
        <v>15.15</v>
      </c>
      <c r="I56" s="72">
        <v>8220</v>
      </c>
      <c r="J56" s="72">
        <f t="shared" si="1"/>
        <v>8004.6359999999995</v>
      </c>
      <c r="K56" s="73">
        <v>93</v>
      </c>
      <c r="L56" s="76">
        <v>23</v>
      </c>
      <c r="M56" s="74">
        <v>23.15</v>
      </c>
      <c r="N56" s="72">
        <v>8220</v>
      </c>
      <c r="O56" s="72">
        <f t="shared" si="2"/>
        <v>8004.6359999999995</v>
      </c>
    </row>
    <row r="57" spans="1:18" ht="20.25">
      <c r="A57" s="69">
        <v>30</v>
      </c>
      <c r="B57" s="71">
        <v>7.15</v>
      </c>
      <c r="C57" s="76">
        <v>7.3</v>
      </c>
      <c r="D57" s="72">
        <v>8220</v>
      </c>
      <c r="E57" s="72">
        <f t="shared" si="0"/>
        <v>8004.6359999999995</v>
      </c>
      <c r="F57" s="73">
        <v>62</v>
      </c>
      <c r="G57" s="74">
        <v>15.15</v>
      </c>
      <c r="H57" s="74">
        <v>15.3</v>
      </c>
      <c r="I57" s="72">
        <v>8220</v>
      </c>
      <c r="J57" s="72">
        <f t="shared" si="1"/>
        <v>8004.6359999999995</v>
      </c>
      <c r="K57" s="73">
        <v>94</v>
      </c>
      <c r="L57" s="74">
        <v>23.15</v>
      </c>
      <c r="M57" s="74">
        <v>23.3</v>
      </c>
      <c r="N57" s="72">
        <v>8220</v>
      </c>
      <c r="O57" s="72">
        <f t="shared" si="2"/>
        <v>8004.6359999999995</v>
      </c>
    </row>
    <row r="58" spans="1:18" ht="20.25">
      <c r="A58" s="69">
        <v>31</v>
      </c>
      <c r="B58" s="74">
        <v>7.3</v>
      </c>
      <c r="C58" s="77">
        <v>7.45</v>
      </c>
      <c r="D58" s="72">
        <v>8220</v>
      </c>
      <c r="E58" s="72">
        <f t="shared" si="0"/>
        <v>8004.6359999999995</v>
      </c>
      <c r="F58" s="73">
        <v>63</v>
      </c>
      <c r="G58" s="74">
        <v>15.3</v>
      </c>
      <c r="H58" s="74">
        <v>15.45</v>
      </c>
      <c r="I58" s="72">
        <v>8220</v>
      </c>
      <c r="J58" s="72">
        <f t="shared" si="1"/>
        <v>8004.6359999999995</v>
      </c>
      <c r="K58" s="73">
        <v>95</v>
      </c>
      <c r="L58" s="74">
        <v>23.3</v>
      </c>
      <c r="M58" s="74">
        <v>23.45</v>
      </c>
      <c r="N58" s="72">
        <v>8220</v>
      </c>
      <c r="O58" s="72">
        <f t="shared" si="2"/>
        <v>8004.6359999999995</v>
      </c>
    </row>
    <row r="59" spans="1:18" ht="20.25">
      <c r="A59" s="69">
        <v>32</v>
      </c>
      <c r="B59" s="71">
        <v>7.45</v>
      </c>
      <c r="C59" s="76">
        <v>8</v>
      </c>
      <c r="D59" s="72">
        <v>8220</v>
      </c>
      <c r="E59" s="72">
        <f t="shared" si="0"/>
        <v>8004.6359999999995</v>
      </c>
      <c r="F59" s="73">
        <v>64</v>
      </c>
      <c r="G59" s="74">
        <v>15.45</v>
      </c>
      <c r="H59" s="74">
        <v>16</v>
      </c>
      <c r="I59" s="72">
        <v>8220</v>
      </c>
      <c r="J59" s="72">
        <f t="shared" si="1"/>
        <v>8004.6359999999995</v>
      </c>
      <c r="K59" s="78">
        <v>96</v>
      </c>
      <c r="L59" s="74">
        <v>23.45</v>
      </c>
      <c r="M59" s="79">
        <v>24</v>
      </c>
      <c r="N59" s="72">
        <v>8220</v>
      </c>
      <c r="O59" s="72">
        <f t="shared" si="2"/>
        <v>8004.6359999999995</v>
      </c>
    </row>
    <row r="60" spans="1:18" ht="20.25">
      <c r="A60" s="80"/>
      <c r="B60" s="81"/>
      <c r="C60" s="82"/>
      <c r="D60" s="83">
        <f>SUM(D28:D59)</f>
        <v>263040</v>
      </c>
      <c r="E60" s="84">
        <f>SUM(E28:E59)</f>
        <v>256148.35199999998</v>
      </c>
      <c r="F60" s="85"/>
      <c r="G60" s="86"/>
      <c r="H60" s="86"/>
      <c r="I60" s="84">
        <f>SUM(I28:I59)</f>
        <v>263040</v>
      </c>
      <c r="J60" s="83">
        <f>SUM(J28:J59)</f>
        <v>256148.35199999998</v>
      </c>
      <c r="K60" s="85"/>
      <c r="L60" s="86"/>
      <c r="M60" s="86"/>
      <c r="N60" s="83">
        <f>SUM(N28:N59)</f>
        <v>263040</v>
      </c>
      <c r="O60" s="84">
        <f>SUM(O28:O59)</f>
        <v>256148.35199999998</v>
      </c>
      <c r="P60" s="64"/>
      <c r="Q60" s="87"/>
      <c r="R60" s="64"/>
    </row>
    <row r="64" spans="1:18">
      <c r="A64" s="42" t="s">
        <v>169</v>
      </c>
      <c r="B64" s="42">
        <f>SUM(D60,I60,N60)/(4000*1000)</f>
        <v>0.19728000000000001</v>
      </c>
      <c r="C64" s="42">
        <f>ROUNDDOWN(SUM(E60,J60,O60)/(4000*1000),4)</f>
        <v>0.19209999999999999</v>
      </c>
    </row>
    <row r="66" spans="1:17" ht="23.25">
      <c r="A66" s="54" t="s">
        <v>30</v>
      </c>
      <c r="D66" s="83"/>
      <c r="E66" s="88"/>
      <c r="J66" s="88"/>
      <c r="O66" s="88"/>
      <c r="Q66" s="88"/>
    </row>
    <row r="67" spans="1:17" ht="20.25">
      <c r="D67" s="83"/>
      <c r="J67" s="88"/>
      <c r="Q67" s="88"/>
    </row>
    <row r="68" spans="1:17" ht="20.25">
      <c r="A68" s="89" t="s">
        <v>31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Q68" s="88"/>
    </row>
    <row r="69" spans="1:17" ht="20.25">
      <c r="A69" s="90" t="s">
        <v>32</v>
      </c>
      <c r="B69" s="90"/>
      <c r="C69" s="90"/>
      <c r="D69" s="83"/>
      <c r="E69" s="91"/>
      <c r="H69" s="88"/>
      <c r="J69" s="88"/>
    </row>
    <row r="70" spans="1:17" ht="20.25">
      <c r="D70" s="83"/>
      <c r="E70" s="88"/>
      <c r="H70" s="88"/>
      <c r="J70" s="88"/>
    </row>
    <row r="71" spans="1:17" ht="20.25">
      <c r="D71" s="83"/>
      <c r="E71" s="88"/>
      <c r="H71" s="88"/>
      <c r="M71" s="59" t="s">
        <v>33</v>
      </c>
    </row>
    <row r="72" spans="1:17" ht="20.25">
      <c r="D72" s="83"/>
      <c r="E72" s="88"/>
      <c r="H72" s="88"/>
    </row>
    <row r="73" spans="1:17" ht="20.25">
      <c r="D73" s="83"/>
      <c r="E73" s="88"/>
      <c r="H73" s="88"/>
    </row>
    <row r="74" spans="1:17" ht="20.25">
      <c r="D74" s="83"/>
      <c r="E74" s="88"/>
      <c r="H74" s="88"/>
    </row>
    <row r="75" spans="1:17" ht="20.25">
      <c r="D75" s="83"/>
      <c r="E75" s="88"/>
      <c r="H75" s="88"/>
    </row>
    <row r="76" spans="1:17" ht="20.25">
      <c r="D76" s="83"/>
      <c r="E76" s="88"/>
      <c r="H76" s="88"/>
    </row>
    <row r="77" spans="1:17" ht="20.25">
      <c r="D77" s="83"/>
      <c r="E77" s="88"/>
      <c r="H77" s="88"/>
    </row>
    <row r="78" spans="1:17" ht="20.25">
      <c r="D78" s="83"/>
      <c r="E78" s="88"/>
      <c r="H78" s="88"/>
    </row>
    <row r="79" spans="1:17" ht="20.25">
      <c r="D79" s="83"/>
      <c r="E79" s="88"/>
      <c r="H79" s="88"/>
    </row>
    <row r="80" spans="1:17" ht="20.25">
      <c r="D80" s="83"/>
      <c r="E80" s="88"/>
      <c r="H80" s="88"/>
    </row>
    <row r="81" spans="4:8" ht="20.25">
      <c r="D81" s="83"/>
      <c r="E81" s="88"/>
      <c r="H81" s="88"/>
    </row>
    <row r="82" spans="4:8" ht="20.25">
      <c r="D82" s="83"/>
      <c r="E82" s="88"/>
      <c r="H82" s="88"/>
    </row>
    <row r="83" spans="4:8" ht="20.25">
      <c r="D83" s="83"/>
      <c r="E83" s="88"/>
      <c r="H83" s="88"/>
    </row>
    <row r="84" spans="4:8" ht="20.25">
      <c r="D84" s="83"/>
      <c r="E84" s="88"/>
      <c r="H84" s="88"/>
    </row>
    <row r="85" spans="4:8" ht="20.25">
      <c r="D85" s="83"/>
      <c r="E85" s="88"/>
      <c r="H85" s="88"/>
    </row>
    <row r="86" spans="4:8" ht="20.25">
      <c r="D86" s="83"/>
      <c r="E86" s="88"/>
      <c r="H86" s="88"/>
    </row>
    <row r="87" spans="4:8" ht="20.25">
      <c r="D87" s="83"/>
      <c r="E87" s="88"/>
      <c r="H87" s="88"/>
    </row>
    <row r="88" spans="4:8" ht="20.25">
      <c r="D88" s="83"/>
      <c r="E88" s="88"/>
      <c r="H88" s="88"/>
    </row>
    <row r="89" spans="4:8" ht="20.25">
      <c r="D89" s="83"/>
      <c r="E89" s="88"/>
      <c r="H89" s="88"/>
    </row>
    <row r="90" spans="4:8" ht="20.25">
      <c r="D90" s="83"/>
      <c r="E90" s="88"/>
      <c r="H90" s="88"/>
    </row>
    <row r="91" spans="4:8" ht="20.25">
      <c r="D91" s="83"/>
      <c r="E91" s="88"/>
      <c r="H91" s="88"/>
    </row>
    <row r="92" spans="4:8" ht="20.25">
      <c r="D92" s="83"/>
      <c r="E92" s="88"/>
      <c r="H92" s="88"/>
    </row>
    <row r="93" spans="4:8" ht="20.25">
      <c r="D93" s="83"/>
      <c r="E93" s="88"/>
      <c r="H93" s="88"/>
    </row>
    <row r="94" spans="4:8" ht="20.25">
      <c r="D94" s="92"/>
      <c r="E94" s="88"/>
      <c r="H94" s="88"/>
    </row>
    <row r="95" spans="4:8" ht="20.25">
      <c r="E95" s="88"/>
      <c r="H95" s="88"/>
    </row>
    <row r="96" spans="4:8" ht="20.25">
      <c r="E96" s="88"/>
      <c r="H96" s="88"/>
    </row>
    <row r="97" spans="4:8" ht="20.25">
      <c r="E97" s="88"/>
      <c r="H97" s="88"/>
    </row>
    <row r="98" spans="4:8" ht="15">
      <c r="D98" s="93"/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6"/>
  <sheetViews>
    <sheetView view="pageBreakPreview" zoomScaleSheetLayoutView="100" workbookViewId="0">
      <selection activeCell="N17" sqref="N17"/>
    </sheetView>
  </sheetViews>
  <sheetFormatPr defaultColWidth="9.140625" defaultRowHeight="12.75" customHeight="1"/>
  <cols>
    <col min="1" max="2" width="9.140625" style="42"/>
    <col min="3" max="3" width="16" style="42" customWidth="1"/>
    <col min="4" max="4" width="21.5703125" style="49" customWidth="1"/>
    <col min="5" max="16384" width="9.140625" style="42"/>
  </cols>
  <sheetData>
    <row r="3" spans="3:4" ht="20.25">
      <c r="C3" s="1" t="s">
        <v>128</v>
      </c>
      <c r="D3" s="50"/>
    </row>
    <row r="4" spans="3:4" ht="60" customHeight="1">
      <c r="C4" s="51" t="s">
        <v>132</v>
      </c>
      <c r="D4" s="52"/>
    </row>
    <row r="5" spans="3:4" ht="37.5" customHeight="1">
      <c r="C5" s="43" t="s">
        <v>129</v>
      </c>
      <c r="D5" s="44" t="s">
        <v>130</v>
      </c>
    </row>
    <row r="6" spans="3:4" ht="18.75" customHeight="1">
      <c r="C6" s="45" t="e">
        <f>#REF!</f>
        <v>#REF!</v>
      </c>
      <c r="D6" s="46" t="e">
        <f>#REF!</f>
        <v>#REF!</v>
      </c>
    </row>
    <row r="7" spans="3:4" ht="18.75" customHeight="1">
      <c r="C7" s="45" t="e">
        <f>#REF!</f>
        <v>#REF!</v>
      </c>
      <c r="D7" s="46" t="e">
        <f>#REF!</f>
        <v>#REF!</v>
      </c>
    </row>
    <row r="8" spans="3:4" ht="18.75" customHeight="1">
      <c r="C8" s="45" t="e">
        <f>#REF!</f>
        <v>#REF!</v>
      </c>
      <c r="D8" s="46" t="e">
        <f>#REF!</f>
        <v>#REF!</v>
      </c>
    </row>
    <row r="9" spans="3:4" ht="18.75" customHeight="1">
      <c r="C9" s="45" t="e">
        <f>#REF!</f>
        <v>#REF!</v>
      </c>
      <c r="D9" s="46" t="e">
        <f>#REF!</f>
        <v>#REF!</v>
      </c>
    </row>
    <row r="10" spans="3:4" ht="18.75" customHeight="1">
      <c r="C10" s="45" t="e">
        <f>#REF!</f>
        <v>#REF!</v>
      </c>
      <c r="D10" s="46" t="e">
        <f>#REF!</f>
        <v>#REF!</v>
      </c>
    </row>
    <row r="11" spans="3:4" ht="18.75" customHeight="1">
      <c r="C11" s="45" t="e">
        <f>#REF!</f>
        <v>#REF!</v>
      </c>
      <c r="D11" s="46" t="e">
        <f>#REF!</f>
        <v>#REF!</v>
      </c>
    </row>
    <row r="12" spans="3:4" ht="18.75" customHeight="1">
      <c r="C12" s="45" t="e">
        <f>#REF!</f>
        <v>#REF!</v>
      </c>
      <c r="D12" s="46" t="e">
        <f>#REF!</f>
        <v>#REF!</v>
      </c>
    </row>
    <row r="13" spans="3:4" ht="18.75" customHeight="1">
      <c r="C13" s="45" t="e">
        <f>#REF!</f>
        <v>#REF!</v>
      </c>
      <c r="D13" s="46" t="e">
        <f>#REF!</f>
        <v>#REF!</v>
      </c>
    </row>
    <row r="14" spans="3:4" ht="18.75" customHeight="1">
      <c r="C14" s="45" t="str">
        <f>'0110'!A64</f>
        <v xml:space="preserve"> 01.10.2021</v>
      </c>
      <c r="D14" s="46">
        <f>'0110'!B64</f>
        <v>0.24671999999999999</v>
      </c>
    </row>
    <row r="15" spans="3:4" ht="18.75" customHeight="1">
      <c r="C15" s="45" t="str">
        <f>'0210'!A64</f>
        <v xml:space="preserve"> 02.10.2021</v>
      </c>
      <c r="D15" s="46">
        <f>'0210'!B64</f>
        <v>0.24671999999999999</v>
      </c>
    </row>
    <row r="16" spans="3:4" ht="18.75" customHeight="1">
      <c r="C16" s="45" t="str">
        <f>'0310'!A64</f>
        <v xml:space="preserve"> 03.10.2021</v>
      </c>
      <c r="D16" s="46">
        <f>'0310'!B64</f>
        <v>0.24671999999999999</v>
      </c>
    </row>
    <row r="17" spans="3:4" ht="18.75" customHeight="1">
      <c r="C17" s="45" t="str">
        <f>'0410'!A64</f>
        <v xml:space="preserve"> 04.10.2021</v>
      </c>
      <c r="D17" s="46">
        <f>'0410'!B64</f>
        <v>0.24671999999999999</v>
      </c>
    </row>
    <row r="18" spans="3:4" ht="18.75" customHeight="1">
      <c r="C18" s="45" t="str">
        <f>'0510'!A64</f>
        <v xml:space="preserve"> 05.10.2021</v>
      </c>
      <c r="D18" s="46">
        <f>'0510'!B64</f>
        <v>0.24671999999999999</v>
      </c>
    </row>
    <row r="19" spans="3:4" ht="18.75" customHeight="1">
      <c r="C19" s="45" t="str">
        <f>'0610'!A64</f>
        <v xml:space="preserve"> 06.10.2021</v>
      </c>
      <c r="D19" s="46">
        <f>'0610'!B64</f>
        <v>0.222</v>
      </c>
    </row>
    <row r="20" spans="3:4" ht="18.75" customHeight="1">
      <c r="C20" s="45" t="str">
        <f>'0710'!A64</f>
        <v xml:space="preserve"> 07.10.2021</v>
      </c>
      <c r="D20" s="46">
        <f>'0710'!B64</f>
        <v>0.20976</v>
      </c>
    </row>
    <row r="21" spans="3:4" ht="18.75" customHeight="1">
      <c r="C21" s="45" t="str">
        <f>'0810'!A64</f>
        <v xml:space="preserve"> 08.10.2021</v>
      </c>
      <c r="D21" s="46">
        <f>'0810'!B64</f>
        <v>0.222</v>
      </c>
    </row>
    <row r="22" spans="3:4" ht="18.75" customHeight="1">
      <c r="C22" s="45" t="str">
        <f>'0910'!A64</f>
        <v xml:space="preserve"> 09.10.2021</v>
      </c>
      <c r="D22" s="46">
        <f>'0910'!B64</f>
        <v>9.6000000000000002E-2</v>
      </c>
    </row>
    <row r="23" spans="3:4" ht="18.75" customHeight="1">
      <c r="C23" s="45" t="str">
        <f>'1010'!A64</f>
        <v xml:space="preserve"> 10.10.2021</v>
      </c>
      <c r="D23" s="46">
        <f>'1010'!B64</f>
        <v>9.8640000000000005E-2</v>
      </c>
    </row>
    <row r="24" spans="3:4" ht="18.75" customHeight="1">
      <c r="C24" s="45" t="str">
        <f>'1011'!A64</f>
        <v xml:space="preserve"> 11.10.2021</v>
      </c>
      <c r="D24" s="46">
        <f>'1011'!B64</f>
        <v>9.6000000000000002E-2</v>
      </c>
    </row>
    <row r="25" spans="3:4" ht="18.75" customHeight="1">
      <c r="C25" s="45" t="str">
        <f>'1012'!A64</f>
        <v xml:space="preserve"> 12.10.2021</v>
      </c>
      <c r="D25" s="46">
        <f>'1012'!B64</f>
        <v>9.8640000000000005E-2</v>
      </c>
    </row>
    <row r="26" spans="3:4" ht="18.75" customHeight="1">
      <c r="C26" s="45" t="str">
        <f>'1013'!A64</f>
        <v xml:space="preserve"> 13.10.2021</v>
      </c>
      <c r="D26" s="46">
        <f>'1013'!B64</f>
        <v>9.8640000000000005E-2</v>
      </c>
    </row>
    <row r="27" spans="3:4" ht="18.75" customHeight="1">
      <c r="C27" s="45" t="str">
        <f>'1014'!A64</f>
        <v xml:space="preserve"> 14.10.2021</v>
      </c>
      <c r="D27" s="46">
        <f>'1014'!B64</f>
        <v>4.9360000000000001E-2</v>
      </c>
    </row>
    <row r="28" spans="3:4" ht="18.75" customHeight="1">
      <c r="C28" s="45" t="str">
        <f>'1015'!A64</f>
        <v xml:space="preserve"> 15.10.2021</v>
      </c>
      <c r="D28" s="46">
        <f>'1015'!B64</f>
        <v>2.2499999999999999E-2</v>
      </c>
    </row>
    <row r="29" spans="3:4" ht="18.75" customHeight="1">
      <c r="C29" s="45" t="str">
        <f>'1016'!A64</f>
        <v xml:space="preserve"> 16.10.2021</v>
      </c>
      <c r="D29" s="46">
        <f>'1016'!B64</f>
        <v>1.248E-2</v>
      </c>
    </row>
    <row r="30" spans="3:4" ht="18.75" customHeight="1">
      <c r="C30" s="45" t="str">
        <f>'1017'!A64</f>
        <v xml:space="preserve"> 17.10.2021</v>
      </c>
      <c r="D30" s="46">
        <f>'1017'!B64</f>
        <v>1.248E-2</v>
      </c>
    </row>
    <row r="31" spans="3:4" ht="18.75" customHeight="1">
      <c r="C31" s="45" t="str">
        <f>'1018'!A64</f>
        <v xml:space="preserve"> 18.10.2021</v>
      </c>
      <c r="D31" s="46">
        <f>'1018'!B64</f>
        <v>1.248E-2</v>
      </c>
    </row>
    <row r="32" spans="3:4" ht="18.75" customHeight="1">
      <c r="C32" s="45" t="str">
        <f>'1019'!A64</f>
        <v xml:space="preserve"> 19.10.2021</v>
      </c>
      <c r="D32" s="46">
        <f>'1019'!B64</f>
        <v>1.248E-2</v>
      </c>
    </row>
    <row r="33" spans="3:4" ht="18.75" customHeight="1">
      <c r="C33" s="45" t="str">
        <f>'1020'!A64</f>
        <v xml:space="preserve"> 20.10.2021</v>
      </c>
      <c r="D33" s="46">
        <f>'1020'!B64</f>
        <v>4.02E-2</v>
      </c>
    </row>
    <row r="34" spans="3:4" ht="18.75" customHeight="1">
      <c r="C34" s="45" t="str">
        <f>'1021'!A64</f>
        <v xml:space="preserve"> 21.10.2021</v>
      </c>
      <c r="D34" s="46">
        <f>'1021'!B64</f>
        <v>9.8640000000000005E-2</v>
      </c>
    </row>
    <row r="35" spans="3:4" ht="18.75" customHeight="1">
      <c r="C35" s="45" t="str">
        <f>'1022'!A64</f>
        <v xml:space="preserve"> 22.10.2021</v>
      </c>
      <c r="D35" s="46">
        <f>'1022'!B64</f>
        <v>0.19728000000000001</v>
      </c>
    </row>
    <row r="36" spans="3:4" ht="19.5" customHeight="1">
      <c r="C36" s="47" t="s">
        <v>131</v>
      </c>
      <c r="D36" s="48" t="e">
        <f>SUM(D6:D35)</f>
        <v>#REF!</v>
      </c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H75" sqref="H75"/>
    </sheetView>
  </sheetViews>
  <sheetFormatPr defaultColWidth="9.140625" defaultRowHeight="12.75"/>
  <cols>
    <col min="4" max="15" width="12.5703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44</v>
      </c>
      <c r="N12" s="2" t="s">
        <v>45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D28*(100-2.67)/100</f>
        <v>10005.523999999999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I28*(100-2.67)/100</f>
        <v>10005.523999999999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N28*(100-2.67)/100</f>
        <v>10005.523999999999</v>
      </c>
    </row>
    <row r="29" spans="1:15" ht="23.25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10005.523999999999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10005.523999999999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10005.523999999999</v>
      </c>
    </row>
    <row r="30" spans="1:15" ht="23.25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10005.523999999999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10005.523999999999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10005.523999999999</v>
      </c>
    </row>
    <row r="31" spans="1:15" ht="23.25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10005.523999999999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10005.523999999999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10005.523999999999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10005.523999999999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10005.523999999999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10005.523999999999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10005.523999999999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10005.523999999999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10005.523999999999</v>
      </c>
    </row>
    <row r="34" spans="1:15" ht="23.25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10005.523999999999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10005.523999999999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10005.523999999999</v>
      </c>
    </row>
    <row r="35" spans="1:15" ht="23.25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10005.523999999999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10005.523999999999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10005.523999999999</v>
      </c>
    </row>
    <row r="36" spans="1:15" ht="23.25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10005.523999999999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10005.523999999999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10005.523999999999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10005.523999999999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10005.523999999999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10005.523999999999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10005.523999999999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10005.523999999999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10005.523999999999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10005.523999999999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10005.523999999999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10005.523999999999</v>
      </c>
    </row>
    <row r="40" spans="1:15" ht="23.25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10005.523999999999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10005.523999999999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10005.523999999999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10005.523999999999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10005.523999999999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10005.523999999999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10005.523999999999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10005.523999999999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10005.523999999999</v>
      </c>
    </row>
    <row r="43" spans="1:15" ht="23.25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10005.523999999999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10005.523999999999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10005.523999999999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10005.523999999999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10005.523999999999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10005.523999999999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10005.523999999999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10005.523999999999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10005.523999999999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10005.523999999999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10005.523999999999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10005.523999999999</v>
      </c>
    </row>
    <row r="47" spans="1:15" ht="23.25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10005.523999999999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10005.523999999999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10005.523999999999</v>
      </c>
    </row>
    <row r="48" spans="1:15" ht="23.25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10005.523999999999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10005.523999999999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10005.523999999999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10005.523999999999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10005.523999999999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10005.523999999999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10005.523999999999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10005.523999999999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10005.523999999999</v>
      </c>
    </row>
    <row r="51" spans="1:18" ht="23.25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10005.523999999999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10005.523999999999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10005.523999999999</v>
      </c>
    </row>
    <row r="52" spans="1:18" ht="23.25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10005.523999999999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10005.523999999999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10005.523999999999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10005.523999999999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10005.523999999999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10005.523999999999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10005.523999999999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10005.523999999999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10005.523999999999</v>
      </c>
    </row>
    <row r="55" spans="1:18" ht="23.25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10005.523999999999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10005.523999999999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10005.523999999999</v>
      </c>
    </row>
    <row r="56" spans="1:18" ht="23.25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10005.523999999999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10005.523999999999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10005.523999999999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10005.523999999999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10005.523999999999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10005.523999999999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10005.523999999999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10005.523999999999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10005.523999999999</v>
      </c>
    </row>
    <row r="59" spans="1:18" ht="23.25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10005.523999999999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10005.523999999999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10005.523999999999</v>
      </c>
    </row>
    <row r="60" spans="1:18" ht="23.25">
      <c r="A60" s="28"/>
      <c r="B60" s="29"/>
      <c r="C60" s="30"/>
      <c r="D60" s="31">
        <f>SUM(D28:D59)</f>
        <v>328960</v>
      </c>
      <c r="E60" s="32">
        <f>SUM(E28:E59)</f>
        <v>320176.76799999992</v>
      </c>
      <c r="F60" s="33"/>
      <c r="G60" s="34"/>
      <c r="H60" s="34"/>
      <c r="I60" s="32">
        <f>SUM(I28:I59)</f>
        <v>328960</v>
      </c>
      <c r="J60" s="31">
        <f>SUM(J28:J59)</f>
        <v>320176.76799999992</v>
      </c>
      <c r="K60" s="33"/>
      <c r="L60" s="34"/>
      <c r="M60" s="34"/>
      <c r="N60" s="31">
        <f>SUM(N28:N59)</f>
        <v>328960</v>
      </c>
      <c r="O60" s="32">
        <f>SUM(O28:O59)</f>
        <v>320176.76799999992</v>
      </c>
      <c r="P60" s="12"/>
      <c r="Q60" s="35"/>
      <c r="R60" s="12"/>
    </row>
    <row r="64" spans="1:18">
      <c r="A64" t="s">
        <v>46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G75" sqref="G75"/>
    </sheetView>
  </sheetViews>
  <sheetFormatPr defaultColWidth="9.140625" defaultRowHeight="12.75"/>
  <cols>
    <col min="4" max="15" width="11.425781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48</v>
      </c>
      <c r="N12" s="2" t="s">
        <v>49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10280</v>
      </c>
      <c r="E28" s="20">
        <f t="shared" ref="E28:E59" si="0">D28*(100-2.67)/100</f>
        <v>10005.523999999999</v>
      </c>
      <c r="F28" s="21">
        <v>33</v>
      </c>
      <c r="G28" s="22">
        <v>8</v>
      </c>
      <c r="H28" s="22">
        <v>8.15</v>
      </c>
      <c r="I28" s="20">
        <v>10280</v>
      </c>
      <c r="J28" s="20">
        <f t="shared" ref="J28:J59" si="1">I28*(100-2.67)/100</f>
        <v>10005.523999999999</v>
      </c>
      <c r="K28" s="21">
        <v>65</v>
      </c>
      <c r="L28" s="22">
        <v>16</v>
      </c>
      <c r="M28" s="22">
        <v>16.149999999999999</v>
      </c>
      <c r="N28" s="20">
        <v>10280</v>
      </c>
      <c r="O28" s="20">
        <f t="shared" ref="O28:O59" si="2">N28*(100-2.67)/100</f>
        <v>10005.523999999999</v>
      </c>
    </row>
    <row r="29" spans="1:15" ht="23.25">
      <c r="A29" s="17">
        <v>2</v>
      </c>
      <c r="B29" s="17">
        <v>0.15</v>
      </c>
      <c r="C29" s="23">
        <v>0.3</v>
      </c>
      <c r="D29" s="20">
        <v>10280</v>
      </c>
      <c r="E29" s="20">
        <f t="shared" si="0"/>
        <v>10005.523999999999</v>
      </c>
      <c r="F29" s="21">
        <v>34</v>
      </c>
      <c r="G29" s="22">
        <v>8.15</v>
      </c>
      <c r="H29" s="22">
        <v>8.3000000000000007</v>
      </c>
      <c r="I29" s="20">
        <v>10280</v>
      </c>
      <c r="J29" s="20">
        <f t="shared" si="1"/>
        <v>10005.523999999999</v>
      </c>
      <c r="K29" s="21">
        <v>66</v>
      </c>
      <c r="L29" s="22">
        <v>16.149999999999999</v>
      </c>
      <c r="M29" s="22">
        <v>16.3</v>
      </c>
      <c r="N29" s="20">
        <v>10280</v>
      </c>
      <c r="O29" s="20">
        <f t="shared" si="2"/>
        <v>10005.523999999999</v>
      </c>
    </row>
    <row r="30" spans="1:15" ht="23.25">
      <c r="A30" s="17">
        <v>3</v>
      </c>
      <c r="B30" s="23">
        <v>0.3</v>
      </c>
      <c r="C30" s="19">
        <v>0.45</v>
      </c>
      <c r="D30" s="20">
        <v>10280</v>
      </c>
      <c r="E30" s="20">
        <f t="shared" si="0"/>
        <v>10005.523999999999</v>
      </c>
      <c r="F30" s="21">
        <v>35</v>
      </c>
      <c r="G30" s="22">
        <v>8.3000000000000007</v>
      </c>
      <c r="H30" s="22">
        <v>8.4499999999999993</v>
      </c>
      <c r="I30" s="20">
        <v>10280</v>
      </c>
      <c r="J30" s="20">
        <f t="shared" si="1"/>
        <v>10005.523999999999</v>
      </c>
      <c r="K30" s="21">
        <v>67</v>
      </c>
      <c r="L30" s="22">
        <v>16.3</v>
      </c>
      <c r="M30" s="22">
        <v>16.45</v>
      </c>
      <c r="N30" s="20">
        <v>10280</v>
      </c>
      <c r="O30" s="20">
        <f t="shared" si="2"/>
        <v>10005.523999999999</v>
      </c>
    </row>
    <row r="31" spans="1:15" ht="23.25">
      <c r="A31" s="17">
        <v>4</v>
      </c>
      <c r="B31" s="17">
        <v>0.45</v>
      </c>
      <c r="C31" s="22">
        <v>1</v>
      </c>
      <c r="D31" s="20">
        <v>10280</v>
      </c>
      <c r="E31" s="20">
        <f t="shared" si="0"/>
        <v>10005.523999999999</v>
      </c>
      <c r="F31" s="21">
        <v>36</v>
      </c>
      <c r="G31" s="22">
        <v>8.4499999999999993</v>
      </c>
      <c r="H31" s="22">
        <v>9</v>
      </c>
      <c r="I31" s="20">
        <v>10280</v>
      </c>
      <c r="J31" s="20">
        <f t="shared" si="1"/>
        <v>10005.523999999999</v>
      </c>
      <c r="K31" s="21">
        <v>68</v>
      </c>
      <c r="L31" s="22">
        <v>16.45</v>
      </c>
      <c r="M31" s="22">
        <v>17</v>
      </c>
      <c r="N31" s="20">
        <v>10280</v>
      </c>
      <c r="O31" s="20">
        <f t="shared" si="2"/>
        <v>10005.523999999999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10280</v>
      </c>
      <c r="E32" s="20">
        <f t="shared" si="0"/>
        <v>10005.523999999999</v>
      </c>
      <c r="F32" s="21">
        <v>37</v>
      </c>
      <c r="G32" s="22">
        <v>9</v>
      </c>
      <c r="H32" s="22">
        <v>9.15</v>
      </c>
      <c r="I32" s="20">
        <v>10280</v>
      </c>
      <c r="J32" s="20">
        <f t="shared" si="1"/>
        <v>10005.523999999999</v>
      </c>
      <c r="K32" s="21">
        <v>69</v>
      </c>
      <c r="L32" s="22">
        <v>17</v>
      </c>
      <c r="M32" s="22">
        <v>17.149999999999999</v>
      </c>
      <c r="N32" s="20">
        <v>10280</v>
      </c>
      <c r="O32" s="20">
        <f t="shared" si="2"/>
        <v>10005.523999999999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10280</v>
      </c>
      <c r="E33" s="20">
        <f t="shared" si="0"/>
        <v>10005.523999999999</v>
      </c>
      <c r="F33" s="21">
        <v>38</v>
      </c>
      <c r="G33" s="22">
        <v>9.15</v>
      </c>
      <c r="H33" s="22">
        <v>9.3000000000000007</v>
      </c>
      <c r="I33" s="20">
        <v>10280</v>
      </c>
      <c r="J33" s="20">
        <f t="shared" si="1"/>
        <v>10005.523999999999</v>
      </c>
      <c r="K33" s="21">
        <v>70</v>
      </c>
      <c r="L33" s="22">
        <v>17.149999999999999</v>
      </c>
      <c r="M33" s="22">
        <v>17.3</v>
      </c>
      <c r="N33" s="20">
        <v>10280</v>
      </c>
      <c r="O33" s="20">
        <f t="shared" si="2"/>
        <v>10005.523999999999</v>
      </c>
    </row>
    <row r="34" spans="1:15" ht="23.25">
      <c r="A34" s="17">
        <v>7</v>
      </c>
      <c r="B34" s="23">
        <v>1.3</v>
      </c>
      <c r="C34" s="19">
        <v>1.45</v>
      </c>
      <c r="D34" s="20">
        <v>10280</v>
      </c>
      <c r="E34" s="20">
        <f t="shared" si="0"/>
        <v>10005.523999999999</v>
      </c>
      <c r="F34" s="21">
        <v>39</v>
      </c>
      <c r="G34" s="22">
        <v>9.3000000000000007</v>
      </c>
      <c r="H34" s="22">
        <v>9.4499999999999993</v>
      </c>
      <c r="I34" s="20">
        <v>10280</v>
      </c>
      <c r="J34" s="20">
        <f t="shared" si="1"/>
        <v>10005.523999999999</v>
      </c>
      <c r="K34" s="21">
        <v>71</v>
      </c>
      <c r="L34" s="22">
        <v>17.3</v>
      </c>
      <c r="M34" s="22">
        <v>17.45</v>
      </c>
      <c r="N34" s="20">
        <v>10280</v>
      </c>
      <c r="O34" s="20">
        <f t="shared" si="2"/>
        <v>10005.523999999999</v>
      </c>
    </row>
    <row r="35" spans="1:15" ht="23.25">
      <c r="A35" s="17">
        <v>8</v>
      </c>
      <c r="B35" s="17">
        <v>1.45</v>
      </c>
      <c r="C35" s="22">
        <v>2</v>
      </c>
      <c r="D35" s="20">
        <v>10280</v>
      </c>
      <c r="E35" s="20">
        <f t="shared" si="0"/>
        <v>10005.523999999999</v>
      </c>
      <c r="F35" s="21">
        <v>40</v>
      </c>
      <c r="G35" s="22">
        <v>9.4499999999999993</v>
      </c>
      <c r="H35" s="22">
        <v>10</v>
      </c>
      <c r="I35" s="20">
        <v>10280</v>
      </c>
      <c r="J35" s="20">
        <f t="shared" si="1"/>
        <v>10005.523999999999</v>
      </c>
      <c r="K35" s="21">
        <v>72</v>
      </c>
      <c r="L35" s="24">
        <v>17.45</v>
      </c>
      <c r="M35" s="22">
        <v>18</v>
      </c>
      <c r="N35" s="20">
        <v>10280</v>
      </c>
      <c r="O35" s="20">
        <f t="shared" si="2"/>
        <v>10005.523999999999</v>
      </c>
    </row>
    <row r="36" spans="1:15" ht="23.25">
      <c r="A36" s="17">
        <v>9</v>
      </c>
      <c r="B36" s="23">
        <v>2</v>
      </c>
      <c r="C36" s="19">
        <v>2.15</v>
      </c>
      <c r="D36" s="20">
        <v>10280</v>
      </c>
      <c r="E36" s="20">
        <f t="shared" si="0"/>
        <v>10005.523999999999</v>
      </c>
      <c r="F36" s="21">
        <v>41</v>
      </c>
      <c r="G36" s="22">
        <v>10</v>
      </c>
      <c r="H36" s="24">
        <v>10.15</v>
      </c>
      <c r="I36" s="20">
        <v>10280</v>
      </c>
      <c r="J36" s="20">
        <f t="shared" si="1"/>
        <v>10005.523999999999</v>
      </c>
      <c r="K36" s="21">
        <v>73</v>
      </c>
      <c r="L36" s="24">
        <v>18</v>
      </c>
      <c r="M36" s="22">
        <v>18.149999999999999</v>
      </c>
      <c r="N36" s="20">
        <v>10280</v>
      </c>
      <c r="O36" s="20">
        <f t="shared" si="2"/>
        <v>10005.523999999999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10280</v>
      </c>
      <c r="E37" s="20">
        <f t="shared" si="0"/>
        <v>10005.523999999999</v>
      </c>
      <c r="F37" s="21">
        <v>42</v>
      </c>
      <c r="G37" s="22">
        <v>10.15</v>
      </c>
      <c r="H37" s="24">
        <v>10.3</v>
      </c>
      <c r="I37" s="20">
        <v>10280</v>
      </c>
      <c r="J37" s="20">
        <f t="shared" si="1"/>
        <v>10005.523999999999</v>
      </c>
      <c r="K37" s="21">
        <v>74</v>
      </c>
      <c r="L37" s="24">
        <v>18.149999999999999</v>
      </c>
      <c r="M37" s="22">
        <v>18.3</v>
      </c>
      <c r="N37" s="20">
        <v>10280</v>
      </c>
      <c r="O37" s="20">
        <f t="shared" si="2"/>
        <v>10005.523999999999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10280</v>
      </c>
      <c r="E38" s="20">
        <f t="shared" si="0"/>
        <v>10005.523999999999</v>
      </c>
      <c r="F38" s="21">
        <v>43</v>
      </c>
      <c r="G38" s="22">
        <v>10.3</v>
      </c>
      <c r="H38" s="24">
        <v>10.45</v>
      </c>
      <c r="I38" s="20">
        <v>10280</v>
      </c>
      <c r="J38" s="20">
        <f t="shared" si="1"/>
        <v>10005.523999999999</v>
      </c>
      <c r="K38" s="21">
        <v>75</v>
      </c>
      <c r="L38" s="24">
        <v>18.3</v>
      </c>
      <c r="M38" s="22">
        <v>18.45</v>
      </c>
      <c r="N38" s="20">
        <v>10280</v>
      </c>
      <c r="O38" s="20">
        <f t="shared" si="2"/>
        <v>10005.523999999999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10280</v>
      </c>
      <c r="E39" s="20">
        <f t="shared" si="0"/>
        <v>10005.523999999999</v>
      </c>
      <c r="F39" s="21">
        <v>44</v>
      </c>
      <c r="G39" s="22">
        <v>10.45</v>
      </c>
      <c r="H39" s="24">
        <v>11</v>
      </c>
      <c r="I39" s="20">
        <v>10280</v>
      </c>
      <c r="J39" s="20">
        <f t="shared" si="1"/>
        <v>10005.523999999999</v>
      </c>
      <c r="K39" s="21">
        <v>76</v>
      </c>
      <c r="L39" s="24">
        <v>18.45</v>
      </c>
      <c r="M39" s="22">
        <v>19</v>
      </c>
      <c r="N39" s="20">
        <v>10280</v>
      </c>
      <c r="O39" s="20">
        <f t="shared" si="2"/>
        <v>10005.523999999999</v>
      </c>
    </row>
    <row r="40" spans="1:15" ht="23.25">
      <c r="A40" s="17">
        <v>13</v>
      </c>
      <c r="B40" s="23">
        <v>3</v>
      </c>
      <c r="C40" s="25">
        <v>3.15</v>
      </c>
      <c r="D40" s="20">
        <v>10280</v>
      </c>
      <c r="E40" s="20">
        <f t="shared" si="0"/>
        <v>10005.523999999999</v>
      </c>
      <c r="F40" s="21">
        <v>45</v>
      </c>
      <c r="G40" s="22">
        <v>11</v>
      </c>
      <c r="H40" s="24">
        <v>11.15</v>
      </c>
      <c r="I40" s="20">
        <v>10280</v>
      </c>
      <c r="J40" s="20">
        <f t="shared" si="1"/>
        <v>10005.523999999999</v>
      </c>
      <c r="K40" s="21">
        <v>77</v>
      </c>
      <c r="L40" s="24">
        <v>19</v>
      </c>
      <c r="M40" s="22">
        <v>19.149999999999999</v>
      </c>
      <c r="N40" s="20">
        <v>10280</v>
      </c>
      <c r="O40" s="20">
        <f t="shared" si="2"/>
        <v>10005.523999999999</v>
      </c>
    </row>
    <row r="41" spans="1:15" ht="23.25">
      <c r="A41" s="17">
        <v>14</v>
      </c>
      <c r="B41" s="17">
        <v>3.15</v>
      </c>
      <c r="C41" s="24">
        <v>3.3</v>
      </c>
      <c r="D41" s="20">
        <v>10280</v>
      </c>
      <c r="E41" s="20">
        <f t="shared" si="0"/>
        <v>10005.523999999999</v>
      </c>
      <c r="F41" s="21">
        <v>46</v>
      </c>
      <c r="G41" s="22">
        <v>11.15</v>
      </c>
      <c r="H41" s="24">
        <v>11.3</v>
      </c>
      <c r="I41" s="20">
        <v>10280</v>
      </c>
      <c r="J41" s="20">
        <f t="shared" si="1"/>
        <v>10005.523999999999</v>
      </c>
      <c r="K41" s="21">
        <v>78</v>
      </c>
      <c r="L41" s="24">
        <v>19.149999999999999</v>
      </c>
      <c r="M41" s="22">
        <v>19.3</v>
      </c>
      <c r="N41" s="20">
        <v>10280</v>
      </c>
      <c r="O41" s="20">
        <f t="shared" si="2"/>
        <v>10005.523999999999</v>
      </c>
    </row>
    <row r="42" spans="1:15" ht="23.25">
      <c r="A42" s="17">
        <v>15</v>
      </c>
      <c r="B42" s="23">
        <v>3.3</v>
      </c>
      <c r="C42" s="25">
        <v>3.45</v>
      </c>
      <c r="D42" s="20">
        <v>10280</v>
      </c>
      <c r="E42" s="20">
        <f t="shared" si="0"/>
        <v>10005.523999999999</v>
      </c>
      <c r="F42" s="21">
        <v>47</v>
      </c>
      <c r="G42" s="22">
        <v>11.3</v>
      </c>
      <c r="H42" s="24">
        <v>11.45</v>
      </c>
      <c r="I42" s="20">
        <v>10280</v>
      </c>
      <c r="J42" s="20">
        <f t="shared" si="1"/>
        <v>10005.523999999999</v>
      </c>
      <c r="K42" s="21">
        <v>79</v>
      </c>
      <c r="L42" s="24">
        <v>19.3</v>
      </c>
      <c r="M42" s="22">
        <v>19.45</v>
      </c>
      <c r="N42" s="20">
        <v>10280</v>
      </c>
      <c r="O42" s="20">
        <f t="shared" si="2"/>
        <v>10005.523999999999</v>
      </c>
    </row>
    <row r="43" spans="1:15" ht="23.25">
      <c r="A43" s="17">
        <v>16</v>
      </c>
      <c r="B43" s="17">
        <v>3.45</v>
      </c>
      <c r="C43" s="24">
        <v>4</v>
      </c>
      <c r="D43" s="20">
        <v>10280</v>
      </c>
      <c r="E43" s="20">
        <f t="shared" si="0"/>
        <v>10005.523999999999</v>
      </c>
      <c r="F43" s="21">
        <v>48</v>
      </c>
      <c r="G43" s="22">
        <v>11.45</v>
      </c>
      <c r="H43" s="24">
        <v>12</v>
      </c>
      <c r="I43" s="20">
        <v>10280</v>
      </c>
      <c r="J43" s="20">
        <f t="shared" si="1"/>
        <v>10005.523999999999</v>
      </c>
      <c r="K43" s="21">
        <v>80</v>
      </c>
      <c r="L43" s="24">
        <v>19.45</v>
      </c>
      <c r="M43" s="22">
        <v>20</v>
      </c>
      <c r="N43" s="20">
        <v>10280</v>
      </c>
      <c r="O43" s="20">
        <f t="shared" si="2"/>
        <v>10005.523999999999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10280</v>
      </c>
      <c r="E44" s="20">
        <f t="shared" si="0"/>
        <v>10005.523999999999</v>
      </c>
      <c r="F44" s="21">
        <v>49</v>
      </c>
      <c r="G44" s="22">
        <v>12</v>
      </c>
      <c r="H44" s="24">
        <v>12.15</v>
      </c>
      <c r="I44" s="20">
        <v>10280</v>
      </c>
      <c r="J44" s="20">
        <f t="shared" si="1"/>
        <v>10005.523999999999</v>
      </c>
      <c r="K44" s="21">
        <v>81</v>
      </c>
      <c r="L44" s="24">
        <v>20</v>
      </c>
      <c r="M44" s="22">
        <v>20.149999999999999</v>
      </c>
      <c r="N44" s="20">
        <v>10280</v>
      </c>
      <c r="O44" s="20">
        <f t="shared" si="2"/>
        <v>10005.523999999999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10280</v>
      </c>
      <c r="E45" s="20">
        <f t="shared" si="0"/>
        <v>10005.523999999999</v>
      </c>
      <c r="F45" s="21">
        <v>50</v>
      </c>
      <c r="G45" s="22">
        <v>12.15</v>
      </c>
      <c r="H45" s="24">
        <v>12.3</v>
      </c>
      <c r="I45" s="20">
        <v>10280</v>
      </c>
      <c r="J45" s="20">
        <f t="shared" si="1"/>
        <v>10005.523999999999</v>
      </c>
      <c r="K45" s="21">
        <v>82</v>
      </c>
      <c r="L45" s="24">
        <v>20.149999999999999</v>
      </c>
      <c r="M45" s="22">
        <v>20.3</v>
      </c>
      <c r="N45" s="20">
        <v>10280</v>
      </c>
      <c r="O45" s="20">
        <f t="shared" si="2"/>
        <v>10005.523999999999</v>
      </c>
    </row>
    <row r="46" spans="1:15" ht="23.25">
      <c r="A46" s="17">
        <v>19</v>
      </c>
      <c r="B46" s="23">
        <v>4.3</v>
      </c>
      <c r="C46" s="25">
        <v>4.45</v>
      </c>
      <c r="D46" s="20">
        <v>10280</v>
      </c>
      <c r="E46" s="20">
        <f t="shared" si="0"/>
        <v>10005.523999999999</v>
      </c>
      <c r="F46" s="21">
        <v>51</v>
      </c>
      <c r="G46" s="22">
        <v>12.3</v>
      </c>
      <c r="H46" s="24">
        <v>12.45</v>
      </c>
      <c r="I46" s="20">
        <v>10280</v>
      </c>
      <c r="J46" s="20">
        <f t="shared" si="1"/>
        <v>10005.523999999999</v>
      </c>
      <c r="K46" s="21">
        <v>83</v>
      </c>
      <c r="L46" s="24">
        <v>20.3</v>
      </c>
      <c r="M46" s="22">
        <v>20.45</v>
      </c>
      <c r="N46" s="20">
        <v>10280</v>
      </c>
      <c r="O46" s="20">
        <f t="shared" si="2"/>
        <v>10005.523999999999</v>
      </c>
    </row>
    <row r="47" spans="1:15" ht="23.25">
      <c r="A47" s="17">
        <v>20</v>
      </c>
      <c r="B47" s="17">
        <v>4.45</v>
      </c>
      <c r="C47" s="24">
        <v>5</v>
      </c>
      <c r="D47" s="20">
        <v>10280</v>
      </c>
      <c r="E47" s="20">
        <f t="shared" si="0"/>
        <v>10005.523999999999</v>
      </c>
      <c r="F47" s="21">
        <v>52</v>
      </c>
      <c r="G47" s="22">
        <v>12.45</v>
      </c>
      <c r="H47" s="24">
        <v>13</v>
      </c>
      <c r="I47" s="20">
        <v>10280</v>
      </c>
      <c r="J47" s="20">
        <f t="shared" si="1"/>
        <v>10005.523999999999</v>
      </c>
      <c r="K47" s="21">
        <v>84</v>
      </c>
      <c r="L47" s="24">
        <v>20.45</v>
      </c>
      <c r="M47" s="22">
        <v>21</v>
      </c>
      <c r="N47" s="20">
        <v>10280</v>
      </c>
      <c r="O47" s="20">
        <f t="shared" si="2"/>
        <v>10005.523999999999</v>
      </c>
    </row>
    <row r="48" spans="1:15" ht="23.25">
      <c r="A48" s="17">
        <v>21</v>
      </c>
      <c r="B48" s="22">
        <v>5</v>
      </c>
      <c r="C48" s="25">
        <v>5.15</v>
      </c>
      <c r="D48" s="20">
        <v>10280</v>
      </c>
      <c r="E48" s="20">
        <f t="shared" si="0"/>
        <v>10005.523999999999</v>
      </c>
      <c r="F48" s="21">
        <v>53</v>
      </c>
      <c r="G48" s="22">
        <v>13</v>
      </c>
      <c r="H48" s="24">
        <v>13.15</v>
      </c>
      <c r="I48" s="20">
        <v>10280</v>
      </c>
      <c r="J48" s="20">
        <f t="shared" si="1"/>
        <v>10005.523999999999</v>
      </c>
      <c r="K48" s="21">
        <v>85</v>
      </c>
      <c r="L48" s="24">
        <v>21</v>
      </c>
      <c r="M48" s="22">
        <v>21.15</v>
      </c>
      <c r="N48" s="20">
        <v>10280</v>
      </c>
      <c r="O48" s="20">
        <f t="shared" si="2"/>
        <v>10005.523999999999</v>
      </c>
    </row>
    <row r="49" spans="1:18" ht="23.25">
      <c r="A49" s="17">
        <v>22</v>
      </c>
      <c r="B49" s="19">
        <v>5.15</v>
      </c>
      <c r="C49" s="24">
        <v>5.3</v>
      </c>
      <c r="D49" s="20">
        <v>10280</v>
      </c>
      <c r="E49" s="20">
        <f t="shared" si="0"/>
        <v>10005.523999999999</v>
      </c>
      <c r="F49" s="21">
        <v>54</v>
      </c>
      <c r="G49" s="22">
        <v>13.15</v>
      </c>
      <c r="H49" s="24">
        <v>13.3</v>
      </c>
      <c r="I49" s="20">
        <v>10280</v>
      </c>
      <c r="J49" s="20">
        <f t="shared" si="1"/>
        <v>10005.523999999999</v>
      </c>
      <c r="K49" s="21">
        <v>86</v>
      </c>
      <c r="L49" s="24">
        <v>21.15</v>
      </c>
      <c r="M49" s="22">
        <v>21.3</v>
      </c>
      <c r="N49" s="20">
        <v>10280</v>
      </c>
      <c r="O49" s="20">
        <f t="shared" si="2"/>
        <v>10005.523999999999</v>
      </c>
    </row>
    <row r="50" spans="1:18" ht="23.25">
      <c r="A50" s="17">
        <v>23</v>
      </c>
      <c r="B50" s="22">
        <v>5.3</v>
      </c>
      <c r="C50" s="25">
        <v>5.45</v>
      </c>
      <c r="D50" s="20">
        <v>10280</v>
      </c>
      <c r="E50" s="20">
        <f t="shared" si="0"/>
        <v>10005.523999999999</v>
      </c>
      <c r="F50" s="21">
        <v>55</v>
      </c>
      <c r="G50" s="22">
        <v>13.3</v>
      </c>
      <c r="H50" s="24">
        <v>13.45</v>
      </c>
      <c r="I50" s="20">
        <v>10280</v>
      </c>
      <c r="J50" s="20">
        <f t="shared" si="1"/>
        <v>10005.523999999999</v>
      </c>
      <c r="K50" s="21">
        <v>87</v>
      </c>
      <c r="L50" s="24">
        <v>21.3</v>
      </c>
      <c r="M50" s="22">
        <v>21.45</v>
      </c>
      <c r="N50" s="20">
        <v>10280</v>
      </c>
      <c r="O50" s="20">
        <f t="shared" si="2"/>
        <v>10005.523999999999</v>
      </c>
    </row>
    <row r="51" spans="1:18" ht="23.25">
      <c r="A51" s="17">
        <v>24</v>
      </c>
      <c r="B51" s="19">
        <v>5.45</v>
      </c>
      <c r="C51" s="24">
        <v>6</v>
      </c>
      <c r="D51" s="20">
        <v>10280</v>
      </c>
      <c r="E51" s="20">
        <f t="shared" si="0"/>
        <v>10005.523999999999</v>
      </c>
      <c r="F51" s="21">
        <v>56</v>
      </c>
      <c r="G51" s="22">
        <v>13.45</v>
      </c>
      <c r="H51" s="24">
        <v>14</v>
      </c>
      <c r="I51" s="20">
        <v>10280</v>
      </c>
      <c r="J51" s="20">
        <f t="shared" si="1"/>
        <v>10005.523999999999</v>
      </c>
      <c r="K51" s="21">
        <v>88</v>
      </c>
      <c r="L51" s="24">
        <v>21.45</v>
      </c>
      <c r="M51" s="22">
        <v>22</v>
      </c>
      <c r="N51" s="20">
        <v>10280</v>
      </c>
      <c r="O51" s="20">
        <f t="shared" si="2"/>
        <v>10005.523999999999</v>
      </c>
    </row>
    <row r="52" spans="1:18" ht="23.25">
      <c r="A52" s="17">
        <v>25</v>
      </c>
      <c r="B52" s="22">
        <v>6</v>
      </c>
      <c r="C52" s="25">
        <v>6.15</v>
      </c>
      <c r="D52" s="20">
        <v>10280</v>
      </c>
      <c r="E52" s="20">
        <f t="shared" si="0"/>
        <v>10005.523999999999</v>
      </c>
      <c r="F52" s="21">
        <v>57</v>
      </c>
      <c r="G52" s="22">
        <v>14</v>
      </c>
      <c r="H52" s="24">
        <v>14.15</v>
      </c>
      <c r="I52" s="20">
        <v>10280</v>
      </c>
      <c r="J52" s="20">
        <f t="shared" si="1"/>
        <v>10005.523999999999</v>
      </c>
      <c r="K52" s="21">
        <v>89</v>
      </c>
      <c r="L52" s="24">
        <v>22</v>
      </c>
      <c r="M52" s="22">
        <v>22.15</v>
      </c>
      <c r="N52" s="20">
        <v>10280</v>
      </c>
      <c r="O52" s="20">
        <f t="shared" si="2"/>
        <v>10005.523999999999</v>
      </c>
    </row>
    <row r="53" spans="1:18" ht="23.25">
      <c r="A53" s="17">
        <v>26</v>
      </c>
      <c r="B53" s="19">
        <v>6.15</v>
      </c>
      <c r="C53" s="24">
        <v>6.3</v>
      </c>
      <c r="D53" s="20">
        <v>10280</v>
      </c>
      <c r="E53" s="20">
        <f t="shared" si="0"/>
        <v>10005.523999999999</v>
      </c>
      <c r="F53" s="21">
        <v>58</v>
      </c>
      <c r="G53" s="22">
        <v>14.15</v>
      </c>
      <c r="H53" s="24">
        <v>14.3</v>
      </c>
      <c r="I53" s="20">
        <v>10280</v>
      </c>
      <c r="J53" s="20">
        <f t="shared" si="1"/>
        <v>10005.523999999999</v>
      </c>
      <c r="K53" s="21">
        <v>90</v>
      </c>
      <c r="L53" s="24">
        <v>22.15</v>
      </c>
      <c r="M53" s="22">
        <v>22.3</v>
      </c>
      <c r="N53" s="20">
        <v>10280</v>
      </c>
      <c r="O53" s="20">
        <f t="shared" si="2"/>
        <v>10005.523999999999</v>
      </c>
    </row>
    <row r="54" spans="1:18" ht="23.25">
      <c r="A54" s="17">
        <v>27</v>
      </c>
      <c r="B54" s="22">
        <v>6.3</v>
      </c>
      <c r="C54" s="25">
        <v>6.45</v>
      </c>
      <c r="D54" s="20">
        <v>10280</v>
      </c>
      <c r="E54" s="20">
        <f t="shared" si="0"/>
        <v>10005.523999999999</v>
      </c>
      <c r="F54" s="21">
        <v>59</v>
      </c>
      <c r="G54" s="22">
        <v>14.3</v>
      </c>
      <c r="H54" s="24">
        <v>14.45</v>
      </c>
      <c r="I54" s="20">
        <v>10280</v>
      </c>
      <c r="J54" s="20">
        <f t="shared" si="1"/>
        <v>10005.523999999999</v>
      </c>
      <c r="K54" s="21">
        <v>91</v>
      </c>
      <c r="L54" s="24">
        <v>22.3</v>
      </c>
      <c r="M54" s="22">
        <v>22.45</v>
      </c>
      <c r="N54" s="20">
        <v>10280</v>
      </c>
      <c r="O54" s="20">
        <f t="shared" si="2"/>
        <v>10005.523999999999</v>
      </c>
    </row>
    <row r="55" spans="1:18" ht="23.25">
      <c r="A55" s="17">
        <v>28</v>
      </c>
      <c r="B55" s="19">
        <v>6.45</v>
      </c>
      <c r="C55" s="24">
        <v>7</v>
      </c>
      <c r="D55" s="20">
        <v>10280</v>
      </c>
      <c r="E55" s="20">
        <f t="shared" si="0"/>
        <v>10005.523999999999</v>
      </c>
      <c r="F55" s="21">
        <v>60</v>
      </c>
      <c r="G55" s="22">
        <v>14.45</v>
      </c>
      <c r="H55" s="22">
        <v>15</v>
      </c>
      <c r="I55" s="20">
        <v>10280</v>
      </c>
      <c r="J55" s="20">
        <f t="shared" si="1"/>
        <v>10005.523999999999</v>
      </c>
      <c r="K55" s="21">
        <v>92</v>
      </c>
      <c r="L55" s="24">
        <v>22.45</v>
      </c>
      <c r="M55" s="22">
        <v>23</v>
      </c>
      <c r="N55" s="20">
        <v>10280</v>
      </c>
      <c r="O55" s="20">
        <f t="shared" si="2"/>
        <v>10005.523999999999</v>
      </c>
    </row>
    <row r="56" spans="1:18" ht="23.25">
      <c r="A56" s="17">
        <v>29</v>
      </c>
      <c r="B56" s="22">
        <v>7</v>
      </c>
      <c r="C56" s="25">
        <v>7.15</v>
      </c>
      <c r="D56" s="20">
        <v>10280</v>
      </c>
      <c r="E56" s="20">
        <f t="shared" si="0"/>
        <v>10005.523999999999</v>
      </c>
      <c r="F56" s="21">
        <v>61</v>
      </c>
      <c r="G56" s="22">
        <v>15</v>
      </c>
      <c r="H56" s="22">
        <v>15.15</v>
      </c>
      <c r="I56" s="20">
        <v>10280</v>
      </c>
      <c r="J56" s="20">
        <f t="shared" si="1"/>
        <v>10005.523999999999</v>
      </c>
      <c r="K56" s="21">
        <v>93</v>
      </c>
      <c r="L56" s="24">
        <v>23</v>
      </c>
      <c r="M56" s="22">
        <v>23.15</v>
      </c>
      <c r="N56" s="20">
        <v>10280</v>
      </c>
      <c r="O56" s="20">
        <f t="shared" si="2"/>
        <v>10005.523999999999</v>
      </c>
    </row>
    <row r="57" spans="1:18" ht="23.25">
      <c r="A57" s="17">
        <v>30</v>
      </c>
      <c r="B57" s="19">
        <v>7.15</v>
      </c>
      <c r="C57" s="24">
        <v>7.3</v>
      </c>
      <c r="D57" s="20">
        <v>10280</v>
      </c>
      <c r="E57" s="20">
        <f t="shared" si="0"/>
        <v>10005.523999999999</v>
      </c>
      <c r="F57" s="21">
        <v>62</v>
      </c>
      <c r="G57" s="22">
        <v>15.15</v>
      </c>
      <c r="H57" s="22">
        <v>15.3</v>
      </c>
      <c r="I57" s="20">
        <v>10280</v>
      </c>
      <c r="J57" s="20">
        <f t="shared" si="1"/>
        <v>10005.523999999999</v>
      </c>
      <c r="K57" s="21">
        <v>94</v>
      </c>
      <c r="L57" s="22">
        <v>23.15</v>
      </c>
      <c r="M57" s="22">
        <v>23.3</v>
      </c>
      <c r="N57" s="20">
        <v>10280</v>
      </c>
      <c r="O57" s="20">
        <f t="shared" si="2"/>
        <v>10005.523999999999</v>
      </c>
    </row>
    <row r="58" spans="1:18" ht="23.25">
      <c r="A58" s="17">
        <v>31</v>
      </c>
      <c r="B58" s="22">
        <v>7.3</v>
      </c>
      <c r="C58" s="25">
        <v>7.45</v>
      </c>
      <c r="D58" s="20">
        <v>10280</v>
      </c>
      <c r="E58" s="20">
        <f t="shared" si="0"/>
        <v>10005.523999999999</v>
      </c>
      <c r="F58" s="21">
        <v>63</v>
      </c>
      <c r="G58" s="22">
        <v>15.3</v>
      </c>
      <c r="H58" s="22">
        <v>15.45</v>
      </c>
      <c r="I58" s="20">
        <v>10280</v>
      </c>
      <c r="J58" s="20">
        <f t="shared" si="1"/>
        <v>10005.523999999999</v>
      </c>
      <c r="K58" s="21">
        <v>95</v>
      </c>
      <c r="L58" s="22">
        <v>23.3</v>
      </c>
      <c r="M58" s="22">
        <v>23.45</v>
      </c>
      <c r="N58" s="20">
        <v>10280</v>
      </c>
      <c r="O58" s="20">
        <f t="shared" si="2"/>
        <v>10005.523999999999</v>
      </c>
    </row>
    <row r="59" spans="1:18" ht="23.25">
      <c r="A59" s="17">
        <v>32</v>
      </c>
      <c r="B59" s="19">
        <v>7.45</v>
      </c>
      <c r="C59" s="24">
        <v>8</v>
      </c>
      <c r="D59" s="20">
        <v>10280</v>
      </c>
      <c r="E59" s="20">
        <f t="shared" si="0"/>
        <v>10005.523999999999</v>
      </c>
      <c r="F59" s="21">
        <v>64</v>
      </c>
      <c r="G59" s="22">
        <v>15.45</v>
      </c>
      <c r="H59" s="22">
        <v>16</v>
      </c>
      <c r="I59" s="20">
        <v>10280</v>
      </c>
      <c r="J59" s="20">
        <f t="shared" si="1"/>
        <v>10005.523999999999</v>
      </c>
      <c r="K59" s="26">
        <v>96</v>
      </c>
      <c r="L59" s="22">
        <v>23.45</v>
      </c>
      <c r="M59" s="27">
        <v>24</v>
      </c>
      <c r="N59" s="20">
        <v>10280</v>
      </c>
      <c r="O59" s="20">
        <f t="shared" si="2"/>
        <v>10005.523999999999</v>
      </c>
    </row>
    <row r="60" spans="1:18" ht="23.25">
      <c r="A60" s="28"/>
      <c r="B60" s="29"/>
      <c r="C60" s="30"/>
      <c r="D60" s="31">
        <f>SUM(D28:D59)</f>
        <v>328960</v>
      </c>
      <c r="E60" s="32">
        <f>SUM(E28:E59)</f>
        <v>320176.76799999992</v>
      </c>
      <c r="F60" s="33"/>
      <c r="G60" s="34"/>
      <c r="H60" s="34"/>
      <c r="I60" s="32">
        <f>SUM(I28:I59)</f>
        <v>328960</v>
      </c>
      <c r="J60" s="31">
        <f>SUM(J28:J59)</f>
        <v>320176.76799999992</v>
      </c>
      <c r="K60" s="33"/>
      <c r="L60" s="34"/>
      <c r="M60" s="34"/>
      <c r="N60" s="31">
        <f>SUM(N28:N59)</f>
        <v>328960</v>
      </c>
      <c r="O60" s="32">
        <f>SUM(O28:O59)</f>
        <v>320176.76799999992</v>
      </c>
      <c r="P60" s="12"/>
      <c r="Q60" s="35"/>
      <c r="R60" s="12"/>
    </row>
    <row r="64" spans="1:18">
      <c r="A64" t="s">
        <v>50</v>
      </c>
      <c r="B64">
        <f>SUM(D60,I60,N60)/(4000*1000)</f>
        <v>0.24671999999999999</v>
      </c>
      <c r="C64">
        <f>ROUNDDOWN(SUM(E60,J60,O60)/(4000*1000),4)</f>
        <v>0.24010000000000001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I75" sqref="I75"/>
    </sheetView>
  </sheetViews>
  <sheetFormatPr defaultColWidth="9.140625" defaultRowHeight="12.75"/>
  <cols>
    <col min="4" max="15" width="11.71093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52</v>
      </c>
      <c r="N12" s="2" t="s">
        <v>53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54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D28*(100-2.67)/100</f>
        <v>9003.0249999999996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I28*(100-2.67)/100</f>
        <v>9003.0249999999996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N28*(100-2.67)/100</f>
        <v>9003.0249999999996</v>
      </c>
    </row>
    <row r="29" spans="1:15" ht="23.25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9003.0249999999996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9003.0249999999996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9003.0249999999996</v>
      </c>
    </row>
    <row r="30" spans="1:15" ht="23.25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9003.0249999999996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9003.0249999999996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9003.0249999999996</v>
      </c>
    </row>
    <row r="31" spans="1:15" ht="23.25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9003.0249999999996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9003.0249999999996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9003.0249999999996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9003.0249999999996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9003.0249999999996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9003.0249999999996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9003.0249999999996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9003.0249999999996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9003.0249999999996</v>
      </c>
    </row>
    <row r="34" spans="1:15" ht="23.25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9003.0249999999996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9003.0249999999996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9003.0249999999996</v>
      </c>
    </row>
    <row r="35" spans="1:15" ht="23.25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9003.0249999999996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9003.0249999999996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9003.0249999999996</v>
      </c>
    </row>
    <row r="36" spans="1:15" ht="23.25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9003.0249999999996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9003.0249999999996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9003.0249999999996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9003.0249999999996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9003.0249999999996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9003.0249999999996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9003.0249999999996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9003.0249999999996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9003.0249999999996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9003.0249999999996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9003.0249999999996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9003.0249999999996</v>
      </c>
    </row>
    <row r="40" spans="1:15" ht="23.25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9003.0249999999996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9003.0249999999996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9003.0249999999996</v>
      </c>
    </row>
    <row r="41" spans="1:15" ht="23.25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9003.0249999999996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9003.0249999999996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9003.0249999999996</v>
      </c>
    </row>
    <row r="42" spans="1:15" ht="23.25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9003.0249999999996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9003.0249999999996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9003.0249999999996</v>
      </c>
    </row>
    <row r="43" spans="1:15" ht="23.25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9003.0249999999996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9003.0249999999996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9003.0249999999996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9003.0249999999996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9003.0249999999996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9003.0249999999996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9003.0249999999996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9003.0249999999996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9003.0249999999996</v>
      </c>
    </row>
    <row r="46" spans="1:15" ht="23.25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9003.0249999999996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9003.0249999999996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9003.0249999999996</v>
      </c>
    </row>
    <row r="47" spans="1:15" ht="23.25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9003.0249999999996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9003.0249999999996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9003.0249999999996</v>
      </c>
    </row>
    <row r="48" spans="1:15" ht="23.25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9003.0249999999996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9003.0249999999996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9003.0249999999996</v>
      </c>
    </row>
    <row r="49" spans="1:18" ht="23.25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9003.0249999999996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9003.0249999999996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9003.0249999999996</v>
      </c>
    </row>
    <row r="50" spans="1:18" ht="23.25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9003.0249999999996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9003.0249999999996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9003.0249999999996</v>
      </c>
    </row>
    <row r="51" spans="1:18" ht="23.25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9003.0249999999996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9003.0249999999996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9003.0249999999996</v>
      </c>
    </row>
    <row r="52" spans="1:18" ht="23.25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9003.0249999999996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9003.0249999999996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9003.0249999999996</v>
      </c>
    </row>
    <row r="53" spans="1:18" ht="23.25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9003.0249999999996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9003.0249999999996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9003.0249999999996</v>
      </c>
    </row>
    <row r="54" spans="1:18" ht="23.25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9003.0249999999996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9003.0249999999996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9003.0249999999996</v>
      </c>
    </row>
    <row r="55" spans="1:18" ht="23.25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9003.0249999999996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9003.0249999999996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9003.0249999999996</v>
      </c>
    </row>
    <row r="56" spans="1:18" ht="23.25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9003.0249999999996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9003.0249999999996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9003.0249999999996</v>
      </c>
    </row>
    <row r="57" spans="1:18" ht="23.25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9003.0249999999996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9003.0249999999996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9003.0249999999996</v>
      </c>
    </row>
    <row r="58" spans="1:18" ht="23.25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9003.0249999999996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9003.0249999999996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9003.0249999999996</v>
      </c>
    </row>
    <row r="59" spans="1:18" ht="23.25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9003.0249999999996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9003.0249999999996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9003.0249999999996</v>
      </c>
    </row>
    <row r="60" spans="1:18" ht="23.25">
      <c r="A60" s="28"/>
      <c r="B60" s="29"/>
      <c r="C60" s="30"/>
      <c r="D60" s="31">
        <f>SUM(D28:D59)</f>
        <v>296000</v>
      </c>
      <c r="E60" s="32">
        <f>SUM(E28:E59)</f>
        <v>288096.79999999993</v>
      </c>
      <c r="F60" s="33"/>
      <c r="G60" s="34"/>
      <c r="H60" s="34"/>
      <c r="I60" s="32">
        <f>SUM(I28:I59)</f>
        <v>296000</v>
      </c>
      <c r="J60" s="31">
        <f>SUM(J28:J59)</f>
        <v>288096.79999999993</v>
      </c>
      <c r="K60" s="33"/>
      <c r="L60" s="34"/>
      <c r="M60" s="34"/>
      <c r="N60" s="31">
        <f>SUM(N28:N59)</f>
        <v>296000</v>
      </c>
      <c r="O60" s="32">
        <f>SUM(O28:O59)</f>
        <v>288096.79999999993</v>
      </c>
      <c r="P60" s="12"/>
      <c r="Q60" s="35"/>
      <c r="R60" s="12"/>
    </row>
    <row r="64" spans="1:18">
      <c r="A64" t="s">
        <v>55</v>
      </c>
      <c r="B64">
        <f>SUM(D60,I60,N60)/(4000*1000)</f>
        <v>0.222</v>
      </c>
      <c r="C64">
        <f>ROUNDDOWN(SUM(E60,J60,O60)/(4000*1000),4)</f>
        <v>0.216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F58" sqref="F58"/>
    </sheetView>
  </sheetViews>
  <sheetFormatPr defaultColWidth="9.140625" defaultRowHeight="12.75"/>
  <cols>
    <col min="4" max="15" width="11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57</v>
      </c>
      <c r="N12" s="2" t="s">
        <v>58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59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8740</v>
      </c>
      <c r="E28" s="20">
        <f t="shared" ref="E28:E59" si="0">D28*(100-2.67)/100</f>
        <v>8506.6419999999998</v>
      </c>
      <c r="F28" s="21">
        <v>33</v>
      </c>
      <c r="G28" s="22">
        <v>8</v>
      </c>
      <c r="H28" s="22">
        <v>8.15</v>
      </c>
      <c r="I28" s="20">
        <v>8740</v>
      </c>
      <c r="J28" s="20">
        <f t="shared" ref="J28:J59" si="1">I28*(100-2.67)/100</f>
        <v>8506.6419999999998</v>
      </c>
      <c r="K28" s="21">
        <v>65</v>
      </c>
      <c r="L28" s="22">
        <v>16</v>
      </c>
      <c r="M28" s="22">
        <v>16.149999999999999</v>
      </c>
      <c r="N28" s="20">
        <v>8740</v>
      </c>
      <c r="O28" s="20">
        <f t="shared" ref="O28:O59" si="2">N28*(100-2.67)/100</f>
        <v>8506.6419999999998</v>
      </c>
    </row>
    <row r="29" spans="1:15" ht="23.25">
      <c r="A29" s="17">
        <v>2</v>
      </c>
      <c r="B29" s="17">
        <v>0.15</v>
      </c>
      <c r="C29" s="23">
        <v>0.3</v>
      </c>
      <c r="D29" s="20">
        <v>8740</v>
      </c>
      <c r="E29" s="20">
        <f t="shared" si="0"/>
        <v>8506.6419999999998</v>
      </c>
      <c r="F29" s="21">
        <v>34</v>
      </c>
      <c r="G29" s="22">
        <v>8.15</v>
      </c>
      <c r="H29" s="22">
        <v>8.3000000000000007</v>
      </c>
      <c r="I29" s="20">
        <v>8740</v>
      </c>
      <c r="J29" s="20">
        <f t="shared" si="1"/>
        <v>8506.6419999999998</v>
      </c>
      <c r="K29" s="21">
        <v>66</v>
      </c>
      <c r="L29" s="22">
        <v>16.149999999999999</v>
      </c>
      <c r="M29" s="22">
        <v>16.3</v>
      </c>
      <c r="N29" s="20">
        <v>8740</v>
      </c>
      <c r="O29" s="20">
        <f t="shared" si="2"/>
        <v>8506.6419999999998</v>
      </c>
    </row>
    <row r="30" spans="1:15" ht="23.25">
      <c r="A30" s="17">
        <v>3</v>
      </c>
      <c r="B30" s="23">
        <v>0.3</v>
      </c>
      <c r="C30" s="19">
        <v>0.45</v>
      </c>
      <c r="D30" s="20">
        <v>8740</v>
      </c>
      <c r="E30" s="20">
        <f t="shared" si="0"/>
        <v>8506.6419999999998</v>
      </c>
      <c r="F30" s="21">
        <v>35</v>
      </c>
      <c r="G30" s="22">
        <v>8.3000000000000007</v>
      </c>
      <c r="H30" s="22">
        <v>8.4499999999999993</v>
      </c>
      <c r="I30" s="20">
        <v>8740</v>
      </c>
      <c r="J30" s="20">
        <f t="shared" si="1"/>
        <v>8506.6419999999998</v>
      </c>
      <c r="K30" s="21">
        <v>67</v>
      </c>
      <c r="L30" s="22">
        <v>16.3</v>
      </c>
      <c r="M30" s="22">
        <v>16.45</v>
      </c>
      <c r="N30" s="20">
        <v>8740</v>
      </c>
      <c r="O30" s="20">
        <f t="shared" si="2"/>
        <v>8506.6419999999998</v>
      </c>
    </row>
    <row r="31" spans="1:15" ht="23.25">
      <c r="A31" s="17">
        <v>4</v>
      </c>
      <c r="B31" s="17">
        <v>0.45</v>
      </c>
      <c r="C31" s="22">
        <v>1</v>
      </c>
      <c r="D31" s="20">
        <v>8740</v>
      </c>
      <c r="E31" s="20">
        <f t="shared" si="0"/>
        <v>8506.6419999999998</v>
      </c>
      <c r="F31" s="21">
        <v>36</v>
      </c>
      <c r="G31" s="22">
        <v>8.4499999999999993</v>
      </c>
      <c r="H31" s="22">
        <v>9</v>
      </c>
      <c r="I31" s="20">
        <v>8740</v>
      </c>
      <c r="J31" s="20">
        <f t="shared" si="1"/>
        <v>8506.6419999999998</v>
      </c>
      <c r="K31" s="21">
        <v>68</v>
      </c>
      <c r="L31" s="22">
        <v>16.45</v>
      </c>
      <c r="M31" s="22">
        <v>17</v>
      </c>
      <c r="N31" s="20">
        <v>8740</v>
      </c>
      <c r="O31" s="20">
        <f t="shared" si="2"/>
        <v>8506.6419999999998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8740</v>
      </c>
      <c r="E32" s="20">
        <f t="shared" si="0"/>
        <v>8506.6419999999998</v>
      </c>
      <c r="F32" s="21">
        <v>37</v>
      </c>
      <c r="G32" s="22">
        <v>9</v>
      </c>
      <c r="H32" s="22">
        <v>9.15</v>
      </c>
      <c r="I32" s="20">
        <v>8740</v>
      </c>
      <c r="J32" s="20">
        <f t="shared" si="1"/>
        <v>8506.6419999999998</v>
      </c>
      <c r="K32" s="21">
        <v>69</v>
      </c>
      <c r="L32" s="22">
        <v>17</v>
      </c>
      <c r="M32" s="22">
        <v>17.149999999999999</v>
      </c>
      <c r="N32" s="20">
        <v>8740</v>
      </c>
      <c r="O32" s="20">
        <f t="shared" si="2"/>
        <v>8506.6419999999998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8740</v>
      </c>
      <c r="E33" s="20">
        <f t="shared" si="0"/>
        <v>8506.6419999999998</v>
      </c>
      <c r="F33" s="21">
        <v>38</v>
      </c>
      <c r="G33" s="22">
        <v>9.15</v>
      </c>
      <c r="H33" s="22">
        <v>9.3000000000000007</v>
      </c>
      <c r="I33" s="20">
        <v>8740</v>
      </c>
      <c r="J33" s="20">
        <f t="shared" si="1"/>
        <v>8506.6419999999998</v>
      </c>
      <c r="K33" s="21">
        <v>70</v>
      </c>
      <c r="L33" s="22">
        <v>17.149999999999999</v>
      </c>
      <c r="M33" s="22">
        <v>17.3</v>
      </c>
      <c r="N33" s="20">
        <v>8740</v>
      </c>
      <c r="O33" s="20">
        <f t="shared" si="2"/>
        <v>8506.6419999999998</v>
      </c>
    </row>
    <row r="34" spans="1:15" ht="23.25">
      <c r="A34" s="17">
        <v>7</v>
      </c>
      <c r="B34" s="23">
        <v>1.3</v>
      </c>
      <c r="C34" s="19">
        <v>1.45</v>
      </c>
      <c r="D34" s="20">
        <v>8740</v>
      </c>
      <c r="E34" s="20">
        <f t="shared" si="0"/>
        <v>8506.6419999999998</v>
      </c>
      <c r="F34" s="21">
        <v>39</v>
      </c>
      <c r="G34" s="22">
        <v>9.3000000000000007</v>
      </c>
      <c r="H34" s="22">
        <v>9.4499999999999993</v>
      </c>
      <c r="I34" s="20">
        <v>8740</v>
      </c>
      <c r="J34" s="20">
        <f t="shared" si="1"/>
        <v>8506.6419999999998</v>
      </c>
      <c r="K34" s="21">
        <v>71</v>
      </c>
      <c r="L34" s="22">
        <v>17.3</v>
      </c>
      <c r="M34" s="22">
        <v>17.45</v>
      </c>
      <c r="N34" s="20">
        <v>8740</v>
      </c>
      <c r="O34" s="20">
        <f t="shared" si="2"/>
        <v>8506.6419999999998</v>
      </c>
    </row>
    <row r="35" spans="1:15" ht="23.25">
      <c r="A35" s="17">
        <v>8</v>
      </c>
      <c r="B35" s="17">
        <v>1.45</v>
      </c>
      <c r="C35" s="22">
        <v>2</v>
      </c>
      <c r="D35" s="20">
        <v>8740</v>
      </c>
      <c r="E35" s="20">
        <f t="shared" si="0"/>
        <v>8506.6419999999998</v>
      </c>
      <c r="F35" s="21">
        <v>40</v>
      </c>
      <c r="G35" s="22">
        <v>9.4499999999999993</v>
      </c>
      <c r="H35" s="22">
        <v>10</v>
      </c>
      <c r="I35" s="20">
        <v>8740</v>
      </c>
      <c r="J35" s="20">
        <f t="shared" si="1"/>
        <v>8506.6419999999998</v>
      </c>
      <c r="K35" s="21">
        <v>72</v>
      </c>
      <c r="L35" s="24">
        <v>17.45</v>
      </c>
      <c r="M35" s="22">
        <v>18</v>
      </c>
      <c r="N35" s="20">
        <v>8740</v>
      </c>
      <c r="O35" s="20">
        <f t="shared" si="2"/>
        <v>8506.6419999999998</v>
      </c>
    </row>
    <row r="36" spans="1:15" ht="23.25">
      <c r="A36" s="17">
        <v>9</v>
      </c>
      <c r="B36" s="23">
        <v>2</v>
      </c>
      <c r="C36" s="19">
        <v>2.15</v>
      </c>
      <c r="D36" s="20">
        <v>8740</v>
      </c>
      <c r="E36" s="20">
        <f t="shared" si="0"/>
        <v>8506.6419999999998</v>
      </c>
      <c r="F36" s="21">
        <v>41</v>
      </c>
      <c r="G36" s="22">
        <v>10</v>
      </c>
      <c r="H36" s="24">
        <v>10.15</v>
      </c>
      <c r="I36" s="20">
        <v>8740</v>
      </c>
      <c r="J36" s="20">
        <f t="shared" si="1"/>
        <v>8506.6419999999998</v>
      </c>
      <c r="K36" s="21">
        <v>73</v>
      </c>
      <c r="L36" s="24">
        <v>18</v>
      </c>
      <c r="M36" s="22">
        <v>18.149999999999999</v>
      </c>
      <c r="N36" s="20">
        <v>8740</v>
      </c>
      <c r="O36" s="20">
        <f t="shared" si="2"/>
        <v>8506.6419999999998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8740</v>
      </c>
      <c r="E37" s="20">
        <f t="shared" si="0"/>
        <v>8506.6419999999998</v>
      </c>
      <c r="F37" s="21">
        <v>42</v>
      </c>
      <c r="G37" s="22">
        <v>10.15</v>
      </c>
      <c r="H37" s="24">
        <v>10.3</v>
      </c>
      <c r="I37" s="20">
        <v>8740</v>
      </c>
      <c r="J37" s="20">
        <f t="shared" si="1"/>
        <v>8506.6419999999998</v>
      </c>
      <c r="K37" s="21">
        <v>74</v>
      </c>
      <c r="L37" s="24">
        <v>18.149999999999999</v>
      </c>
      <c r="M37" s="22">
        <v>18.3</v>
      </c>
      <c r="N37" s="20">
        <v>8740</v>
      </c>
      <c r="O37" s="20">
        <f t="shared" si="2"/>
        <v>8506.6419999999998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8740</v>
      </c>
      <c r="E38" s="20">
        <f t="shared" si="0"/>
        <v>8506.6419999999998</v>
      </c>
      <c r="F38" s="21">
        <v>43</v>
      </c>
      <c r="G38" s="22">
        <v>10.3</v>
      </c>
      <c r="H38" s="24">
        <v>10.45</v>
      </c>
      <c r="I38" s="20">
        <v>8740</v>
      </c>
      <c r="J38" s="20">
        <f t="shared" si="1"/>
        <v>8506.6419999999998</v>
      </c>
      <c r="K38" s="21">
        <v>75</v>
      </c>
      <c r="L38" s="24">
        <v>18.3</v>
      </c>
      <c r="M38" s="22">
        <v>18.45</v>
      </c>
      <c r="N38" s="20">
        <v>8740</v>
      </c>
      <c r="O38" s="20">
        <f t="shared" si="2"/>
        <v>8506.6419999999998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8740</v>
      </c>
      <c r="E39" s="20">
        <f t="shared" si="0"/>
        <v>8506.6419999999998</v>
      </c>
      <c r="F39" s="21">
        <v>44</v>
      </c>
      <c r="G39" s="22">
        <v>10.45</v>
      </c>
      <c r="H39" s="24">
        <v>11</v>
      </c>
      <c r="I39" s="20">
        <v>8740</v>
      </c>
      <c r="J39" s="20">
        <f t="shared" si="1"/>
        <v>8506.6419999999998</v>
      </c>
      <c r="K39" s="21">
        <v>76</v>
      </c>
      <c r="L39" s="24">
        <v>18.45</v>
      </c>
      <c r="M39" s="22">
        <v>19</v>
      </c>
      <c r="N39" s="20">
        <v>8740</v>
      </c>
      <c r="O39" s="20">
        <f t="shared" si="2"/>
        <v>8506.6419999999998</v>
      </c>
    </row>
    <row r="40" spans="1:15" ht="23.25">
      <c r="A40" s="17">
        <v>13</v>
      </c>
      <c r="B40" s="23">
        <v>3</v>
      </c>
      <c r="C40" s="25">
        <v>3.15</v>
      </c>
      <c r="D40" s="20">
        <v>8740</v>
      </c>
      <c r="E40" s="20">
        <f t="shared" si="0"/>
        <v>8506.6419999999998</v>
      </c>
      <c r="F40" s="21">
        <v>45</v>
      </c>
      <c r="G40" s="22">
        <v>11</v>
      </c>
      <c r="H40" s="24">
        <v>11.15</v>
      </c>
      <c r="I40" s="20">
        <v>8740</v>
      </c>
      <c r="J40" s="20">
        <f t="shared" si="1"/>
        <v>8506.6419999999998</v>
      </c>
      <c r="K40" s="21">
        <v>77</v>
      </c>
      <c r="L40" s="24">
        <v>19</v>
      </c>
      <c r="M40" s="22">
        <v>19.149999999999999</v>
      </c>
      <c r="N40" s="20">
        <v>8740</v>
      </c>
      <c r="O40" s="20">
        <f t="shared" si="2"/>
        <v>8506.6419999999998</v>
      </c>
    </row>
    <row r="41" spans="1:15" ht="23.25">
      <c r="A41" s="17">
        <v>14</v>
      </c>
      <c r="B41" s="17">
        <v>3.15</v>
      </c>
      <c r="C41" s="24">
        <v>3.3</v>
      </c>
      <c r="D41" s="20">
        <v>8740</v>
      </c>
      <c r="E41" s="20">
        <f t="shared" si="0"/>
        <v>8506.6419999999998</v>
      </c>
      <c r="F41" s="21">
        <v>46</v>
      </c>
      <c r="G41" s="22">
        <v>11.15</v>
      </c>
      <c r="H41" s="24">
        <v>11.3</v>
      </c>
      <c r="I41" s="20">
        <v>8740</v>
      </c>
      <c r="J41" s="20">
        <f t="shared" si="1"/>
        <v>8506.6419999999998</v>
      </c>
      <c r="K41" s="21">
        <v>78</v>
      </c>
      <c r="L41" s="24">
        <v>19.149999999999999</v>
      </c>
      <c r="M41" s="22">
        <v>19.3</v>
      </c>
      <c r="N41" s="20">
        <v>8740</v>
      </c>
      <c r="O41" s="20">
        <f t="shared" si="2"/>
        <v>8506.6419999999998</v>
      </c>
    </row>
    <row r="42" spans="1:15" ht="23.25">
      <c r="A42" s="17">
        <v>15</v>
      </c>
      <c r="B42" s="23">
        <v>3.3</v>
      </c>
      <c r="C42" s="25">
        <v>3.45</v>
      </c>
      <c r="D42" s="20">
        <v>8740</v>
      </c>
      <c r="E42" s="20">
        <f t="shared" si="0"/>
        <v>8506.6419999999998</v>
      </c>
      <c r="F42" s="21">
        <v>47</v>
      </c>
      <c r="G42" s="22">
        <v>11.3</v>
      </c>
      <c r="H42" s="24">
        <v>11.45</v>
      </c>
      <c r="I42" s="20">
        <v>8740</v>
      </c>
      <c r="J42" s="20">
        <f t="shared" si="1"/>
        <v>8506.6419999999998</v>
      </c>
      <c r="K42" s="21">
        <v>79</v>
      </c>
      <c r="L42" s="24">
        <v>19.3</v>
      </c>
      <c r="M42" s="22">
        <v>19.45</v>
      </c>
      <c r="N42" s="20">
        <v>8740</v>
      </c>
      <c r="O42" s="20">
        <f t="shared" si="2"/>
        <v>8506.6419999999998</v>
      </c>
    </row>
    <row r="43" spans="1:15" ht="23.25">
      <c r="A43" s="17">
        <v>16</v>
      </c>
      <c r="B43" s="17">
        <v>3.45</v>
      </c>
      <c r="C43" s="24">
        <v>4</v>
      </c>
      <c r="D43" s="20">
        <v>8740</v>
      </c>
      <c r="E43" s="20">
        <f t="shared" si="0"/>
        <v>8506.6419999999998</v>
      </c>
      <c r="F43" s="21">
        <v>48</v>
      </c>
      <c r="G43" s="22">
        <v>11.45</v>
      </c>
      <c r="H43" s="24">
        <v>12</v>
      </c>
      <c r="I43" s="20">
        <v>8740</v>
      </c>
      <c r="J43" s="20">
        <f t="shared" si="1"/>
        <v>8506.6419999999998</v>
      </c>
      <c r="K43" s="21">
        <v>80</v>
      </c>
      <c r="L43" s="24">
        <v>19.45</v>
      </c>
      <c r="M43" s="22">
        <v>20</v>
      </c>
      <c r="N43" s="20">
        <v>8740</v>
      </c>
      <c r="O43" s="20">
        <f t="shared" si="2"/>
        <v>8506.6419999999998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8740</v>
      </c>
      <c r="E44" s="20">
        <f t="shared" si="0"/>
        <v>8506.6419999999998</v>
      </c>
      <c r="F44" s="21">
        <v>49</v>
      </c>
      <c r="G44" s="22">
        <v>12</v>
      </c>
      <c r="H44" s="24">
        <v>12.15</v>
      </c>
      <c r="I44" s="20">
        <v>8740</v>
      </c>
      <c r="J44" s="20">
        <f t="shared" si="1"/>
        <v>8506.6419999999998</v>
      </c>
      <c r="K44" s="21">
        <v>81</v>
      </c>
      <c r="L44" s="24">
        <v>20</v>
      </c>
      <c r="M44" s="22">
        <v>20.149999999999999</v>
      </c>
      <c r="N44" s="20">
        <v>8740</v>
      </c>
      <c r="O44" s="20">
        <f t="shared" si="2"/>
        <v>8506.6419999999998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8740</v>
      </c>
      <c r="E45" s="20">
        <f t="shared" si="0"/>
        <v>8506.6419999999998</v>
      </c>
      <c r="F45" s="21">
        <v>50</v>
      </c>
      <c r="G45" s="22">
        <v>12.15</v>
      </c>
      <c r="H45" s="24">
        <v>12.3</v>
      </c>
      <c r="I45" s="20">
        <v>8740</v>
      </c>
      <c r="J45" s="20">
        <f t="shared" si="1"/>
        <v>8506.6419999999998</v>
      </c>
      <c r="K45" s="21">
        <v>82</v>
      </c>
      <c r="L45" s="24">
        <v>20.149999999999999</v>
      </c>
      <c r="M45" s="22">
        <v>20.3</v>
      </c>
      <c r="N45" s="20">
        <v>8740</v>
      </c>
      <c r="O45" s="20">
        <f t="shared" si="2"/>
        <v>8506.6419999999998</v>
      </c>
    </row>
    <row r="46" spans="1:15" ht="23.25">
      <c r="A46" s="17">
        <v>19</v>
      </c>
      <c r="B46" s="23">
        <v>4.3</v>
      </c>
      <c r="C46" s="25">
        <v>4.45</v>
      </c>
      <c r="D46" s="20">
        <v>8740</v>
      </c>
      <c r="E46" s="20">
        <f t="shared" si="0"/>
        <v>8506.6419999999998</v>
      </c>
      <c r="F46" s="21">
        <v>51</v>
      </c>
      <c r="G46" s="22">
        <v>12.3</v>
      </c>
      <c r="H46" s="24">
        <v>12.45</v>
      </c>
      <c r="I46" s="20">
        <v>8740</v>
      </c>
      <c r="J46" s="20">
        <f t="shared" si="1"/>
        <v>8506.6419999999998</v>
      </c>
      <c r="K46" s="21">
        <v>83</v>
      </c>
      <c r="L46" s="24">
        <v>20.3</v>
      </c>
      <c r="M46" s="22">
        <v>20.45</v>
      </c>
      <c r="N46" s="20">
        <v>8740</v>
      </c>
      <c r="O46" s="20">
        <f t="shared" si="2"/>
        <v>8506.6419999999998</v>
      </c>
    </row>
    <row r="47" spans="1:15" ht="23.25">
      <c r="A47" s="17">
        <v>20</v>
      </c>
      <c r="B47" s="17">
        <v>4.45</v>
      </c>
      <c r="C47" s="24">
        <v>5</v>
      </c>
      <c r="D47" s="20">
        <v>8740</v>
      </c>
      <c r="E47" s="20">
        <f t="shared" si="0"/>
        <v>8506.6419999999998</v>
      </c>
      <c r="F47" s="21">
        <v>52</v>
      </c>
      <c r="G47" s="22">
        <v>12.45</v>
      </c>
      <c r="H47" s="24">
        <v>13</v>
      </c>
      <c r="I47" s="20">
        <v>8740</v>
      </c>
      <c r="J47" s="20">
        <f t="shared" si="1"/>
        <v>8506.6419999999998</v>
      </c>
      <c r="K47" s="21">
        <v>84</v>
      </c>
      <c r="L47" s="24">
        <v>20.45</v>
      </c>
      <c r="M47" s="22">
        <v>21</v>
      </c>
      <c r="N47" s="20">
        <v>8740</v>
      </c>
      <c r="O47" s="20">
        <f t="shared" si="2"/>
        <v>8506.6419999999998</v>
      </c>
    </row>
    <row r="48" spans="1:15" ht="23.25">
      <c r="A48" s="17">
        <v>21</v>
      </c>
      <c r="B48" s="22">
        <v>5</v>
      </c>
      <c r="C48" s="25">
        <v>5.15</v>
      </c>
      <c r="D48" s="20">
        <v>8740</v>
      </c>
      <c r="E48" s="20">
        <f t="shared" si="0"/>
        <v>8506.6419999999998</v>
      </c>
      <c r="F48" s="21">
        <v>53</v>
      </c>
      <c r="G48" s="22">
        <v>13</v>
      </c>
      <c r="H48" s="24">
        <v>13.15</v>
      </c>
      <c r="I48" s="20">
        <v>8740</v>
      </c>
      <c r="J48" s="20">
        <f t="shared" si="1"/>
        <v>8506.6419999999998</v>
      </c>
      <c r="K48" s="21">
        <v>85</v>
      </c>
      <c r="L48" s="24">
        <v>21</v>
      </c>
      <c r="M48" s="22">
        <v>21.15</v>
      </c>
      <c r="N48" s="20">
        <v>8740</v>
      </c>
      <c r="O48" s="20">
        <f t="shared" si="2"/>
        <v>8506.6419999999998</v>
      </c>
    </row>
    <row r="49" spans="1:18" ht="23.25">
      <c r="A49" s="17">
        <v>22</v>
      </c>
      <c r="B49" s="19">
        <v>5.15</v>
      </c>
      <c r="C49" s="24">
        <v>5.3</v>
      </c>
      <c r="D49" s="20">
        <v>8740</v>
      </c>
      <c r="E49" s="20">
        <f t="shared" si="0"/>
        <v>8506.6419999999998</v>
      </c>
      <c r="F49" s="21">
        <v>54</v>
      </c>
      <c r="G49" s="22">
        <v>13.15</v>
      </c>
      <c r="H49" s="24">
        <v>13.3</v>
      </c>
      <c r="I49" s="20">
        <v>8740</v>
      </c>
      <c r="J49" s="20">
        <f t="shared" si="1"/>
        <v>8506.6419999999998</v>
      </c>
      <c r="K49" s="21">
        <v>86</v>
      </c>
      <c r="L49" s="24">
        <v>21.15</v>
      </c>
      <c r="M49" s="22">
        <v>21.3</v>
      </c>
      <c r="N49" s="20">
        <v>8740</v>
      </c>
      <c r="O49" s="20">
        <f t="shared" si="2"/>
        <v>8506.6419999999998</v>
      </c>
    </row>
    <row r="50" spans="1:18" ht="23.25">
      <c r="A50" s="17">
        <v>23</v>
      </c>
      <c r="B50" s="22">
        <v>5.3</v>
      </c>
      <c r="C50" s="25">
        <v>5.45</v>
      </c>
      <c r="D50" s="20">
        <v>8740</v>
      </c>
      <c r="E50" s="20">
        <f t="shared" si="0"/>
        <v>8506.6419999999998</v>
      </c>
      <c r="F50" s="21">
        <v>55</v>
      </c>
      <c r="G50" s="22">
        <v>13.3</v>
      </c>
      <c r="H50" s="24">
        <v>13.45</v>
      </c>
      <c r="I50" s="20">
        <v>8740</v>
      </c>
      <c r="J50" s="20">
        <f t="shared" si="1"/>
        <v>8506.6419999999998</v>
      </c>
      <c r="K50" s="21">
        <v>87</v>
      </c>
      <c r="L50" s="24">
        <v>21.3</v>
      </c>
      <c r="M50" s="22">
        <v>21.45</v>
      </c>
      <c r="N50" s="20">
        <v>8740</v>
      </c>
      <c r="O50" s="20">
        <f t="shared" si="2"/>
        <v>8506.6419999999998</v>
      </c>
    </row>
    <row r="51" spans="1:18" ht="23.25">
      <c r="A51" s="17">
        <v>24</v>
      </c>
      <c r="B51" s="19">
        <v>5.45</v>
      </c>
      <c r="C51" s="24">
        <v>6</v>
      </c>
      <c r="D51" s="20">
        <v>8740</v>
      </c>
      <c r="E51" s="20">
        <f t="shared" si="0"/>
        <v>8506.6419999999998</v>
      </c>
      <c r="F51" s="21">
        <v>56</v>
      </c>
      <c r="G51" s="22">
        <v>13.45</v>
      </c>
      <c r="H51" s="24">
        <v>14</v>
      </c>
      <c r="I51" s="20">
        <v>8740</v>
      </c>
      <c r="J51" s="20">
        <f t="shared" si="1"/>
        <v>8506.6419999999998</v>
      </c>
      <c r="K51" s="21">
        <v>88</v>
      </c>
      <c r="L51" s="24">
        <v>21.45</v>
      </c>
      <c r="M51" s="22">
        <v>22</v>
      </c>
      <c r="N51" s="20">
        <v>8740</v>
      </c>
      <c r="O51" s="20">
        <f t="shared" si="2"/>
        <v>8506.6419999999998</v>
      </c>
    </row>
    <row r="52" spans="1:18" ht="23.25">
      <c r="A52" s="17">
        <v>25</v>
      </c>
      <c r="B52" s="22">
        <v>6</v>
      </c>
      <c r="C52" s="25">
        <v>6.15</v>
      </c>
      <c r="D52" s="20">
        <v>8740</v>
      </c>
      <c r="E52" s="20">
        <f t="shared" si="0"/>
        <v>8506.6419999999998</v>
      </c>
      <c r="F52" s="21">
        <v>57</v>
      </c>
      <c r="G52" s="22">
        <v>14</v>
      </c>
      <c r="H52" s="24">
        <v>14.15</v>
      </c>
      <c r="I52" s="20">
        <v>8740</v>
      </c>
      <c r="J52" s="20">
        <f t="shared" si="1"/>
        <v>8506.6419999999998</v>
      </c>
      <c r="K52" s="21">
        <v>89</v>
      </c>
      <c r="L52" s="24">
        <v>22</v>
      </c>
      <c r="M52" s="22">
        <v>22.15</v>
      </c>
      <c r="N52" s="20">
        <v>8740</v>
      </c>
      <c r="O52" s="20">
        <f t="shared" si="2"/>
        <v>8506.6419999999998</v>
      </c>
    </row>
    <row r="53" spans="1:18" ht="23.25">
      <c r="A53" s="17">
        <v>26</v>
      </c>
      <c r="B53" s="19">
        <v>6.15</v>
      </c>
      <c r="C53" s="24">
        <v>6.3</v>
      </c>
      <c r="D53" s="20">
        <v>8740</v>
      </c>
      <c r="E53" s="20">
        <f t="shared" si="0"/>
        <v>8506.6419999999998</v>
      </c>
      <c r="F53" s="21">
        <v>58</v>
      </c>
      <c r="G53" s="22">
        <v>14.15</v>
      </c>
      <c r="H53" s="24">
        <v>14.3</v>
      </c>
      <c r="I53" s="20">
        <v>8740</v>
      </c>
      <c r="J53" s="20">
        <f t="shared" si="1"/>
        <v>8506.6419999999998</v>
      </c>
      <c r="K53" s="21">
        <v>90</v>
      </c>
      <c r="L53" s="24">
        <v>22.15</v>
      </c>
      <c r="M53" s="22">
        <v>22.3</v>
      </c>
      <c r="N53" s="20">
        <v>8740</v>
      </c>
      <c r="O53" s="20">
        <f t="shared" si="2"/>
        <v>8506.6419999999998</v>
      </c>
    </row>
    <row r="54" spans="1:18" ht="23.25">
      <c r="A54" s="17">
        <v>27</v>
      </c>
      <c r="B54" s="22">
        <v>6.3</v>
      </c>
      <c r="C54" s="25">
        <v>6.45</v>
      </c>
      <c r="D54" s="20">
        <v>8740</v>
      </c>
      <c r="E54" s="20">
        <f t="shared" si="0"/>
        <v>8506.6419999999998</v>
      </c>
      <c r="F54" s="21">
        <v>59</v>
      </c>
      <c r="G54" s="22">
        <v>14.3</v>
      </c>
      <c r="H54" s="24">
        <v>14.45</v>
      </c>
      <c r="I54" s="20">
        <v>8740</v>
      </c>
      <c r="J54" s="20">
        <f t="shared" si="1"/>
        <v>8506.6419999999998</v>
      </c>
      <c r="K54" s="21">
        <v>91</v>
      </c>
      <c r="L54" s="24">
        <v>22.3</v>
      </c>
      <c r="M54" s="22">
        <v>22.45</v>
      </c>
      <c r="N54" s="20">
        <v>8740</v>
      </c>
      <c r="O54" s="20">
        <f t="shared" si="2"/>
        <v>8506.6419999999998</v>
      </c>
    </row>
    <row r="55" spans="1:18" ht="23.25">
      <c r="A55" s="17">
        <v>28</v>
      </c>
      <c r="B55" s="19">
        <v>6.45</v>
      </c>
      <c r="C55" s="24">
        <v>7</v>
      </c>
      <c r="D55" s="20">
        <v>8740</v>
      </c>
      <c r="E55" s="20">
        <f t="shared" si="0"/>
        <v>8506.6419999999998</v>
      </c>
      <c r="F55" s="21">
        <v>60</v>
      </c>
      <c r="G55" s="22">
        <v>14.45</v>
      </c>
      <c r="H55" s="22">
        <v>15</v>
      </c>
      <c r="I55" s="20">
        <v>8740</v>
      </c>
      <c r="J55" s="20">
        <f t="shared" si="1"/>
        <v>8506.6419999999998</v>
      </c>
      <c r="K55" s="21">
        <v>92</v>
      </c>
      <c r="L55" s="24">
        <v>22.45</v>
      </c>
      <c r="M55" s="22">
        <v>23</v>
      </c>
      <c r="N55" s="20">
        <v>8740</v>
      </c>
      <c r="O55" s="20">
        <f t="shared" si="2"/>
        <v>8506.6419999999998</v>
      </c>
    </row>
    <row r="56" spans="1:18" ht="23.25">
      <c r="A56" s="17">
        <v>29</v>
      </c>
      <c r="B56" s="22">
        <v>7</v>
      </c>
      <c r="C56" s="25">
        <v>7.15</v>
      </c>
      <c r="D56" s="20">
        <v>8740</v>
      </c>
      <c r="E56" s="20">
        <f t="shared" si="0"/>
        <v>8506.6419999999998</v>
      </c>
      <c r="F56" s="21">
        <v>61</v>
      </c>
      <c r="G56" s="22">
        <v>15</v>
      </c>
      <c r="H56" s="22">
        <v>15.15</v>
      </c>
      <c r="I56" s="20">
        <v>8740</v>
      </c>
      <c r="J56" s="20">
        <f t="shared" si="1"/>
        <v>8506.6419999999998</v>
      </c>
      <c r="K56" s="21">
        <v>93</v>
      </c>
      <c r="L56" s="24">
        <v>23</v>
      </c>
      <c r="M56" s="22">
        <v>23.15</v>
      </c>
      <c r="N56" s="20">
        <v>8740</v>
      </c>
      <c r="O56" s="20">
        <f t="shared" si="2"/>
        <v>8506.6419999999998</v>
      </c>
    </row>
    <row r="57" spans="1:18" ht="23.25">
      <c r="A57" s="17">
        <v>30</v>
      </c>
      <c r="B57" s="19">
        <v>7.15</v>
      </c>
      <c r="C57" s="24">
        <v>7.3</v>
      </c>
      <c r="D57" s="20">
        <v>8740</v>
      </c>
      <c r="E57" s="20">
        <f t="shared" si="0"/>
        <v>8506.6419999999998</v>
      </c>
      <c r="F57" s="21">
        <v>62</v>
      </c>
      <c r="G57" s="22">
        <v>15.15</v>
      </c>
      <c r="H57" s="22">
        <v>15.3</v>
      </c>
      <c r="I57" s="20">
        <v>8740</v>
      </c>
      <c r="J57" s="20">
        <f t="shared" si="1"/>
        <v>8506.6419999999998</v>
      </c>
      <c r="K57" s="21">
        <v>94</v>
      </c>
      <c r="L57" s="22">
        <v>23.15</v>
      </c>
      <c r="M57" s="22">
        <v>23.3</v>
      </c>
      <c r="N57" s="20">
        <v>8740</v>
      </c>
      <c r="O57" s="20">
        <f t="shared" si="2"/>
        <v>8506.6419999999998</v>
      </c>
    </row>
    <row r="58" spans="1:18" ht="23.25">
      <c r="A58" s="17">
        <v>31</v>
      </c>
      <c r="B58" s="22">
        <v>7.3</v>
      </c>
      <c r="C58" s="25">
        <v>7.45</v>
      </c>
      <c r="D58" s="20">
        <v>8740</v>
      </c>
      <c r="E58" s="20">
        <f t="shared" si="0"/>
        <v>8506.6419999999998</v>
      </c>
      <c r="F58" s="21">
        <v>63</v>
      </c>
      <c r="G58" s="22">
        <v>15.3</v>
      </c>
      <c r="H58" s="22">
        <v>15.45</v>
      </c>
      <c r="I58" s="20">
        <v>8740</v>
      </c>
      <c r="J58" s="20">
        <f t="shared" si="1"/>
        <v>8506.6419999999998</v>
      </c>
      <c r="K58" s="21">
        <v>95</v>
      </c>
      <c r="L58" s="22">
        <v>23.3</v>
      </c>
      <c r="M58" s="22">
        <v>23.45</v>
      </c>
      <c r="N58" s="20">
        <v>8740</v>
      </c>
      <c r="O58" s="20">
        <f t="shared" si="2"/>
        <v>8506.6419999999998</v>
      </c>
    </row>
    <row r="59" spans="1:18" ht="23.25">
      <c r="A59" s="17">
        <v>32</v>
      </c>
      <c r="B59" s="19">
        <v>7.45</v>
      </c>
      <c r="C59" s="24">
        <v>8</v>
      </c>
      <c r="D59" s="20">
        <v>8740</v>
      </c>
      <c r="E59" s="20">
        <f t="shared" si="0"/>
        <v>8506.6419999999998</v>
      </c>
      <c r="F59" s="21">
        <v>64</v>
      </c>
      <c r="G59" s="22">
        <v>15.45</v>
      </c>
      <c r="H59" s="22">
        <v>16</v>
      </c>
      <c r="I59" s="20">
        <v>8740</v>
      </c>
      <c r="J59" s="20">
        <f t="shared" si="1"/>
        <v>8506.6419999999998</v>
      </c>
      <c r="K59" s="26">
        <v>96</v>
      </c>
      <c r="L59" s="22">
        <v>23.45</v>
      </c>
      <c r="M59" s="27">
        <v>24</v>
      </c>
      <c r="N59" s="20">
        <v>8740</v>
      </c>
      <c r="O59" s="20">
        <f t="shared" si="2"/>
        <v>8506.6419999999998</v>
      </c>
    </row>
    <row r="60" spans="1:18" ht="23.25">
      <c r="A60" s="28"/>
      <c r="B60" s="29"/>
      <c r="C60" s="30"/>
      <c r="D60" s="31">
        <f>SUM(D28:D59)</f>
        <v>279680</v>
      </c>
      <c r="E60" s="32">
        <f>SUM(E28:E59)</f>
        <v>272212.54399999982</v>
      </c>
      <c r="F60" s="33"/>
      <c r="G60" s="34"/>
      <c r="H60" s="34"/>
      <c r="I60" s="32">
        <f>SUM(I28:I59)</f>
        <v>279680</v>
      </c>
      <c r="J60" s="31">
        <f>SUM(J28:J59)</f>
        <v>272212.54399999982</v>
      </c>
      <c r="K60" s="33"/>
      <c r="L60" s="34"/>
      <c r="M60" s="34"/>
      <c r="N60" s="31">
        <f>SUM(N28:N59)</f>
        <v>279680</v>
      </c>
      <c r="O60" s="32">
        <f>SUM(O28:O59)</f>
        <v>272212.54399999982</v>
      </c>
      <c r="P60" s="12"/>
      <c r="Q60" s="35"/>
      <c r="R60" s="12"/>
    </row>
    <row r="64" spans="1:18">
      <c r="A64" t="s">
        <v>60</v>
      </c>
      <c r="B64">
        <f>SUM(D60,I60,N60)/(4000*1000)</f>
        <v>0.20976</v>
      </c>
      <c r="C64">
        <f>ROUNDDOWN(SUM(E60,J60,O60)/(4000*1000),4)</f>
        <v>0.2041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activeCell="H73" sqref="H73"/>
    </sheetView>
  </sheetViews>
  <sheetFormatPr defaultColWidth="9.140625" defaultRowHeight="12.75"/>
  <cols>
    <col min="4" max="17" width="11.8554687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62</v>
      </c>
      <c r="N12" s="2" t="s">
        <v>63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54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9250</v>
      </c>
      <c r="E28" s="20">
        <f t="shared" ref="E28:E59" si="0">D28*(100-2.67)/100</f>
        <v>9003.0249999999996</v>
      </c>
      <c r="F28" s="21">
        <v>33</v>
      </c>
      <c r="G28" s="22">
        <v>8</v>
      </c>
      <c r="H28" s="22">
        <v>8.15</v>
      </c>
      <c r="I28" s="20">
        <v>9250</v>
      </c>
      <c r="J28" s="20">
        <f t="shared" ref="J28:J59" si="1">I28*(100-2.67)/100</f>
        <v>9003.0249999999996</v>
      </c>
      <c r="K28" s="21">
        <v>65</v>
      </c>
      <c r="L28" s="22">
        <v>16</v>
      </c>
      <c r="M28" s="22">
        <v>16.149999999999999</v>
      </c>
      <c r="N28" s="20">
        <v>9250</v>
      </c>
      <c r="O28" s="20">
        <f t="shared" ref="O28:O59" si="2">N28*(100-2.67)/100</f>
        <v>9003.0249999999996</v>
      </c>
    </row>
    <row r="29" spans="1:15" ht="23.25">
      <c r="A29" s="17">
        <v>2</v>
      </c>
      <c r="B29" s="17">
        <v>0.15</v>
      </c>
      <c r="C29" s="23">
        <v>0.3</v>
      </c>
      <c r="D29" s="20">
        <v>9250</v>
      </c>
      <c r="E29" s="20">
        <f t="shared" si="0"/>
        <v>9003.0249999999996</v>
      </c>
      <c r="F29" s="21">
        <v>34</v>
      </c>
      <c r="G29" s="22">
        <v>8.15</v>
      </c>
      <c r="H29" s="22">
        <v>8.3000000000000007</v>
      </c>
      <c r="I29" s="20">
        <v>9250</v>
      </c>
      <c r="J29" s="20">
        <f t="shared" si="1"/>
        <v>9003.0249999999996</v>
      </c>
      <c r="K29" s="21">
        <v>66</v>
      </c>
      <c r="L29" s="22">
        <v>16.149999999999999</v>
      </c>
      <c r="M29" s="22">
        <v>16.3</v>
      </c>
      <c r="N29" s="20">
        <v>9250</v>
      </c>
      <c r="O29" s="20">
        <f t="shared" si="2"/>
        <v>9003.0249999999996</v>
      </c>
    </row>
    <row r="30" spans="1:15" ht="23.25">
      <c r="A30" s="17">
        <v>3</v>
      </c>
      <c r="B30" s="23">
        <v>0.3</v>
      </c>
      <c r="C30" s="19">
        <v>0.45</v>
      </c>
      <c r="D30" s="20">
        <v>9250</v>
      </c>
      <c r="E30" s="20">
        <f t="shared" si="0"/>
        <v>9003.0249999999996</v>
      </c>
      <c r="F30" s="21">
        <v>35</v>
      </c>
      <c r="G30" s="22">
        <v>8.3000000000000007</v>
      </c>
      <c r="H30" s="22">
        <v>8.4499999999999993</v>
      </c>
      <c r="I30" s="20">
        <v>9250</v>
      </c>
      <c r="J30" s="20">
        <f t="shared" si="1"/>
        <v>9003.0249999999996</v>
      </c>
      <c r="K30" s="21">
        <v>67</v>
      </c>
      <c r="L30" s="22">
        <v>16.3</v>
      </c>
      <c r="M30" s="22">
        <v>16.45</v>
      </c>
      <c r="N30" s="20">
        <v>9250</v>
      </c>
      <c r="O30" s="20">
        <f t="shared" si="2"/>
        <v>9003.0249999999996</v>
      </c>
    </row>
    <row r="31" spans="1:15" ht="23.25">
      <c r="A31" s="17">
        <v>4</v>
      </c>
      <c r="B31" s="17">
        <v>0.45</v>
      </c>
      <c r="C31" s="22">
        <v>1</v>
      </c>
      <c r="D31" s="20">
        <v>9250</v>
      </c>
      <c r="E31" s="20">
        <f t="shared" si="0"/>
        <v>9003.0249999999996</v>
      </c>
      <c r="F31" s="21">
        <v>36</v>
      </c>
      <c r="G31" s="22">
        <v>8.4499999999999993</v>
      </c>
      <c r="H31" s="22">
        <v>9</v>
      </c>
      <c r="I31" s="20">
        <v>9250</v>
      </c>
      <c r="J31" s="20">
        <f t="shared" si="1"/>
        <v>9003.0249999999996</v>
      </c>
      <c r="K31" s="21">
        <v>68</v>
      </c>
      <c r="L31" s="22">
        <v>16.45</v>
      </c>
      <c r="M31" s="22">
        <v>17</v>
      </c>
      <c r="N31" s="20">
        <v>9250</v>
      </c>
      <c r="O31" s="20">
        <f t="shared" si="2"/>
        <v>9003.0249999999996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9250</v>
      </c>
      <c r="E32" s="20">
        <f t="shared" si="0"/>
        <v>9003.0249999999996</v>
      </c>
      <c r="F32" s="21">
        <v>37</v>
      </c>
      <c r="G32" s="22">
        <v>9</v>
      </c>
      <c r="H32" s="22">
        <v>9.15</v>
      </c>
      <c r="I32" s="20">
        <v>9250</v>
      </c>
      <c r="J32" s="20">
        <f t="shared" si="1"/>
        <v>9003.0249999999996</v>
      </c>
      <c r="K32" s="21">
        <v>69</v>
      </c>
      <c r="L32" s="22">
        <v>17</v>
      </c>
      <c r="M32" s="22">
        <v>17.149999999999999</v>
      </c>
      <c r="N32" s="20">
        <v>9250</v>
      </c>
      <c r="O32" s="20">
        <f t="shared" si="2"/>
        <v>9003.0249999999996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9250</v>
      </c>
      <c r="E33" s="20">
        <f t="shared" si="0"/>
        <v>9003.0249999999996</v>
      </c>
      <c r="F33" s="21">
        <v>38</v>
      </c>
      <c r="G33" s="22">
        <v>9.15</v>
      </c>
      <c r="H33" s="22">
        <v>9.3000000000000007</v>
      </c>
      <c r="I33" s="20">
        <v>9250</v>
      </c>
      <c r="J33" s="20">
        <f t="shared" si="1"/>
        <v>9003.0249999999996</v>
      </c>
      <c r="K33" s="21">
        <v>70</v>
      </c>
      <c r="L33" s="22">
        <v>17.149999999999999</v>
      </c>
      <c r="M33" s="22">
        <v>17.3</v>
      </c>
      <c r="N33" s="20">
        <v>9250</v>
      </c>
      <c r="O33" s="20">
        <f t="shared" si="2"/>
        <v>9003.0249999999996</v>
      </c>
    </row>
    <row r="34" spans="1:15" ht="23.25">
      <c r="A34" s="17">
        <v>7</v>
      </c>
      <c r="B34" s="23">
        <v>1.3</v>
      </c>
      <c r="C34" s="19">
        <v>1.45</v>
      </c>
      <c r="D34" s="20">
        <v>9250</v>
      </c>
      <c r="E34" s="20">
        <f t="shared" si="0"/>
        <v>9003.0249999999996</v>
      </c>
      <c r="F34" s="21">
        <v>39</v>
      </c>
      <c r="G34" s="22">
        <v>9.3000000000000007</v>
      </c>
      <c r="H34" s="22">
        <v>9.4499999999999993</v>
      </c>
      <c r="I34" s="20">
        <v>9250</v>
      </c>
      <c r="J34" s="20">
        <f t="shared" si="1"/>
        <v>9003.0249999999996</v>
      </c>
      <c r="K34" s="21">
        <v>71</v>
      </c>
      <c r="L34" s="22">
        <v>17.3</v>
      </c>
      <c r="M34" s="22">
        <v>17.45</v>
      </c>
      <c r="N34" s="20">
        <v>9250</v>
      </c>
      <c r="O34" s="20">
        <f t="shared" si="2"/>
        <v>9003.0249999999996</v>
      </c>
    </row>
    <row r="35" spans="1:15" ht="23.25">
      <c r="A35" s="17">
        <v>8</v>
      </c>
      <c r="B35" s="17">
        <v>1.45</v>
      </c>
      <c r="C35" s="22">
        <v>2</v>
      </c>
      <c r="D35" s="20">
        <v>9250</v>
      </c>
      <c r="E35" s="20">
        <f t="shared" si="0"/>
        <v>9003.0249999999996</v>
      </c>
      <c r="F35" s="21">
        <v>40</v>
      </c>
      <c r="G35" s="22">
        <v>9.4499999999999993</v>
      </c>
      <c r="H35" s="22">
        <v>10</v>
      </c>
      <c r="I35" s="20">
        <v>9250</v>
      </c>
      <c r="J35" s="20">
        <f t="shared" si="1"/>
        <v>9003.0249999999996</v>
      </c>
      <c r="K35" s="21">
        <v>72</v>
      </c>
      <c r="L35" s="24">
        <v>17.45</v>
      </c>
      <c r="M35" s="22">
        <v>18</v>
      </c>
      <c r="N35" s="20">
        <v>9250</v>
      </c>
      <c r="O35" s="20">
        <f t="shared" si="2"/>
        <v>9003.0249999999996</v>
      </c>
    </row>
    <row r="36" spans="1:15" ht="23.25">
      <c r="A36" s="17">
        <v>9</v>
      </c>
      <c r="B36" s="23">
        <v>2</v>
      </c>
      <c r="C36" s="19">
        <v>2.15</v>
      </c>
      <c r="D36" s="20">
        <v>9250</v>
      </c>
      <c r="E36" s="20">
        <f t="shared" si="0"/>
        <v>9003.0249999999996</v>
      </c>
      <c r="F36" s="21">
        <v>41</v>
      </c>
      <c r="G36" s="22">
        <v>10</v>
      </c>
      <c r="H36" s="24">
        <v>10.15</v>
      </c>
      <c r="I36" s="20">
        <v>9250</v>
      </c>
      <c r="J36" s="20">
        <f t="shared" si="1"/>
        <v>9003.0249999999996</v>
      </c>
      <c r="K36" s="21">
        <v>73</v>
      </c>
      <c r="L36" s="24">
        <v>18</v>
      </c>
      <c r="M36" s="22">
        <v>18.149999999999999</v>
      </c>
      <c r="N36" s="20">
        <v>9250</v>
      </c>
      <c r="O36" s="20">
        <f t="shared" si="2"/>
        <v>9003.0249999999996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9250</v>
      </c>
      <c r="E37" s="20">
        <f t="shared" si="0"/>
        <v>9003.0249999999996</v>
      </c>
      <c r="F37" s="21">
        <v>42</v>
      </c>
      <c r="G37" s="22">
        <v>10.15</v>
      </c>
      <c r="H37" s="24">
        <v>10.3</v>
      </c>
      <c r="I37" s="20">
        <v>9250</v>
      </c>
      <c r="J37" s="20">
        <f t="shared" si="1"/>
        <v>9003.0249999999996</v>
      </c>
      <c r="K37" s="21">
        <v>74</v>
      </c>
      <c r="L37" s="24">
        <v>18.149999999999999</v>
      </c>
      <c r="M37" s="22">
        <v>18.3</v>
      </c>
      <c r="N37" s="20">
        <v>9250</v>
      </c>
      <c r="O37" s="20">
        <f t="shared" si="2"/>
        <v>9003.0249999999996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9250</v>
      </c>
      <c r="E38" s="20">
        <f t="shared" si="0"/>
        <v>9003.0249999999996</v>
      </c>
      <c r="F38" s="21">
        <v>43</v>
      </c>
      <c r="G38" s="22">
        <v>10.3</v>
      </c>
      <c r="H38" s="24">
        <v>10.45</v>
      </c>
      <c r="I38" s="20">
        <v>9250</v>
      </c>
      <c r="J38" s="20">
        <f t="shared" si="1"/>
        <v>9003.0249999999996</v>
      </c>
      <c r="K38" s="21">
        <v>75</v>
      </c>
      <c r="L38" s="24">
        <v>18.3</v>
      </c>
      <c r="M38" s="22">
        <v>18.45</v>
      </c>
      <c r="N38" s="20">
        <v>9250</v>
      </c>
      <c r="O38" s="20">
        <f t="shared" si="2"/>
        <v>9003.0249999999996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9250</v>
      </c>
      <c r="E39" s="20">
        <f t="shared" si="0"/>
        <v>9003.0249999999996</v>
      </c>
      <c r="F39" s="21">
        <v>44</v>
      </c>
      <c r="G39" s="22">
        <v>10.45</v>
      </c>
      <c r="H39" s="24">
        <v>11</v>
      </c>
      <c r="I39" s="20">
        <v>9250</v>
      </c>
      <c r="J39" s="20">
        <f t="shared" si="1"/>
        <v>9003.0249999999996</v>
      </c>
      <c r="K39" s="21">
        <v>76</v>
      </c>
      <c r="L39" s="24">
        <v>18.45</v>
      </c>
      <c r="M39" s="22">
        <v>19</v>
      </c>
      <c r="N39" s="20">
        <v>9250</v>
      </c>
      <c r="O39" s="20">
        <f t="shared" si="2"/>
        <v>9003.0249999999996</v>
      </c>
    </row>
    <row r="40" spans="1:15" ht="23.25">
      <c r="A40" s="17">
        <v>13</v>
      </c>
      <c r="B40" s="23">
        <v>3</v>
      </c>
      <c r="C40" s="25">
        <v>3.15</v>
      </c>
      <c r="D40" s="20">
        <v>9250</v>
      </c>
      <c r="E40" s="20">
        <f t="shared" si="0"/>
        <v>9003.0249999999996</v>
      </c>
      <c r="F40" s="21">
        <v>45</v>
      </c>
      <c r="G40" s="22">
        <v>11</v>
      </c>
      <c r="H40" s="24">
        <v>11.15</v>
      </c>
      <c r="I40" s="20">
        <v>9250</v>
      </c>
      <c r="J40" s="20">
        <f t="shared" si="1"/>
        <v>9003.0249999999996</v>
      </c>
      <c r="K40" s="21">
        <v>77</v>
      </c>
      <c r="L40" s="24">
        <v>19</v>
      </c>
      <c r="M40" s="22">
        <v>19.149999999999999</v>
      </c>
      <c r="N40" s="20">
        <v>9250</v>
      </c>
      <c r="O40" s="20">
        <f t="shared" si="2"/>
        <v>9003.0249999999996</v>
      </c>
    </row>
    <row r="41" spans="1:15" ht="23.25">
      <c r="A41" s="17">
        <v>14</v>
      </c>
      <c r="B41" s="17">
        <v>3.15</v>
      </c>
      <c r="C41" s="24">
        <v>3.3</v>
      </c>
      <c r="D41" s="20">
        <v>9250</v>
      </c>
      <c r="E41" s="20">
        <f t="shared" si="0"/>
        <v>9003.0249999999996</v>
      </c>
      <c r="F41" s="21">
        <v>46</v>
      </c>
      <c r="G41" s="22">
        <v>11.15</v>
      </c>
      <c r="H41" s="24">
        <v>11.3</v>
      </c>
      <c r="I41" s="20">
        <v>9250</v>
      </c>
      <c r="J41" s="20">
        <f t="shared" si="1"/>
        <v>9003.0249999999996</v>
      </c>
      <c r="K41" s="21">
        <v>78</v>
      </c>
      <c r="L41" s="24">
        <v>19.149999999999999</v>
      </c>
      <c r="M41" s="22">
        <v>19.3</v>
      </c>
      <c r="N41" s="20">
        <v>9250</v>
      </c>
      <c r="O41" s="20">
        <f t="shared" si="2"/>
        <v>9003.0249999999996</v>
      </c>
    </row>
    <row r="42" spans="1:15" ht="23.25">
      <c r="A42" s="17">
        <v>15</v>
      </c>
      <c r="B42" s="23">
        <v>3.3</v>
      </c>
      <c r="C42" s="25">
        <v>3.45</v>
      </c>
      <c r="D42" s="20">
        <v>9250</v>
      </c>
      <c r="E42" s="20">
        <f t="shared" si="0"/>
        <v>9003.0249999999996</v>
      </c>
      <c r="F42" s="21">
        <v>47</v>
      </c>
      <c r="G42" s="22">
        <v>11.3</v>
      </c>
      <c r="H42" s="24">
        <v>11.45</v>
      </c>
      <c r="I42" s="20">
        <v>9250</v>
      </c>
      <c r="J42" s="20">
        <f t="shared" si="1"/>
        <v>9003.0249999999996</v>
      </c>
      <c r="K42" s="21">
        <v>79</v>
      </c>
      <c r="L42" s="24">
        <v>19.3</v>
      </c>
      <c r="M42" s="22">
        <v>19.45</v>
      </c>
      <c r="N42" s="20">
        <v>9250</v>
      </c>
      <c r="O42" s="20">
        <f t="shared" si="2"/>
        <v>9003.0249999999996</v>
      </c>
    </row>
    <row r="43" spans="1:15" ht="23.25">
      <c r="A43" s="17">
        <v>16</v>
      </c>
      <c r="B43" s="17">
        <v>3.45</v>
      </c>
      <c r="C43" s="24">
        <v>4</v>
      </c>
      <c r="D43" s="20">
        <v>9250</v>
      </c>
      <c r="E43" s="20">
        <f t="shared" si="0"/>
        <v>9003.0249999999996</v>
      </c>
      <c r="F43" s="21">
        <v>48</v>
      </c>
      <c r="G43" s="22">
        <v>11.45</v>
      </c>
      <c r="H43" s="24">
        <v>12</v>
      </c>
      <c r="I43" s="20">
        <v>9250</v>
      </c>
      <c r="J43" s="20">
        <f t="shared" si="1"/>
        <v>9003.0249999999996</v>
      </c>
      <c r="K43" s="21">
        <v>80</v>
      </c>
      <c r="L43" s="24">
        <v>19.45</v>
      </c>
      <c r="M43" s="22">
        <v>20</v>
      </c>
      <c r="N43" s="20">
        <v>9250</v>
      </c>
      <c r="O43" s="20">
        <f t="shared" si="2"/>
        <v>9003.0249999999996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9250</v>
      </c>
      <c r="E44" s="20">
        <f t="shared" si="0"/>
        <v>9003.0249999999996</v>
      </c>
      <c r="F44" s="21">
        <v>49</v>
      </c>
      <c r="G44" s="22">
        <v>12</v>
      </c>
      <c r="H44" s="24">
        <v>12.15</v>
      </c>
      <c r="I44" s="20">
        <v>9250</v>
      </c>
      <c r="J44" s="20">
        <f t="shared" si="1"/>
        <v>9003.0249999999996</v>
      </c>
      <c r="K44" s="21">
        <v>81</v>
      </c>
      <c r="L44" s="24">
        <v>20</v>
      </c>
      <c r="M44" s="22">
        <v>20.149999999999999</v>
      </c>
      <c r="N44" s="20">
        <v>9250</v>
      </c>
      <c r="O44" s="20">
        <f t="shared" si="2"/>
        <v>9003.0249999999996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9250</v>
      </c>
      <c r="E45" s="20">
        <f t="shared" si="0"/>
        <v>9003.0249999999996</v>
      </c>
      <c r="F45" s="21">
        <v>50</v>
      </c>
      <c r="G45" s="22">
        <v>12.15</v>
      </c>
      <c r="H45" s="24">
        <v>12.3</v>
      </c>
      <c r="I45" s="20">
        <v>9250</v>
      </c>
      <c r="J45" s="20">
        <f t="shared" si="1"/>
        <v>9003.0249999999996</v>
      </c>
      <c r="K45" s="21">
        <v>82</v>
      </c>
      <c r="L45" s="24">
        <v>20.149999999999999</v>
      </c>
      <c r="M45" s="22">
        <v>20.3</v>
      </c>
      <c r="N45" s="20">
        <v>9250</v>
      </c>
      <c r="O45" s="20">
        <f t="shared" si="2"/>
        <v>9003.0249999999996</v>
      </c>
    </row>
    <row r="46" spans="1:15" ht="23.25">
      <c r="A46" s="17">
        <v>19</v>
      </c>
      <c r="B46" s="23">
        <v>4.3</v>
      </c>
      <c r="C46" s="25">
        <v>4.45</v>
      </c>
      <c r="D46" s="20">
        <v>9250</v>
      </c>
      <c r="E46" s="20">
        <f t="shared" si="0"/>
        <v>9003.0249999999996</v>
      </c>
      <c r="F46" s="21">
        <v>51</v>
      </c>
      <c r="G46" s="22">
        <v>12.3</v>
      </c>
      <c r="H46" s="24">
        <v>12.45</v>
      </c>
      <c r="I46" s="20">
        <v>9250</v>
      </c>
      <c r="J46" s="20">
        <f t="shared" si="1"/>
        <v>9003.0249999999996</v>
      </c>
      <c r="K46" s="21">
        <v>83</v>
      </c>
      <c r="L46" s="24">
        <v>20.3</v>
      </c>
      <c r="M46" s="22">
        <v>20.45</v>
      </c>
      <c r="N46" s="20">
        <v>9250</v>
      </c>
      <c r="O46" s="20">
        <f t="shared" si="2"/>
        <v>9003.0249999999996</v>
      </c>
    </row>
    <row r="47" spans="1:15" ht="23.25">
      <c r="A47" s="17">
        <v>20</v>
      </c>
      <c r="B47" s="17">
        <v>4.45</v>
      </c>
      <c r="C47" s="24">
        <v>5</v>
      </c>
      <c r="D47" s="20">
        <v>9250</v>
      </c>
      <c r="E47" s="20">
        <f t="shared" si="0"/>
        <v>9003.0249999999996</v>
      </c>
      <c r="F47" s="21">
        <v>52</v>
      </c>
      <c r="G47" s="22">
        <v>12.45</v>
      </c>
      <c r="H47" s="24">
        <v>13</v>
      </c>
      <c r="I47" s="20">
        <v>9250</v>
      </c>
      <c r="J47" s="20">
        <f t="shared" si="1"/>
        <v>9003.0249999999996</v>
      </c>
      <c r="K47" s="21">
        <v>84</v>
      </c>
      <c r="L47" s="24">
        <v>20.45</v>
      </c>
      <c r="M47" s="22">
        <v>21</v>
      </c>
      <c r="N47" s="20">
        <v>9250</v>
      </c>
      <c r="O47" s="20">
        <f t="shared" si="2"/>
        <v>9003.0249999999996</v>
      </c>
    </row>
    <row r="48" spans="1:15" ht="23.25">
      <c r="A48" s="17">
        <v>21</v>
      </c>
      <c r="B48" s="22">
        <v>5</v>
      </c>
      <c r="C48" s="25">
        <v>5.15</v>
      </c>
      <c r="D48" s="20">
        <v>9250</v>
      </c>
      <c r="E48" s="20">
        <f t="shared" si="0"/>
        <v>9003.0249999999996</v>
      </c>
      <c r="F48" s="21">
        <v>53</v>
      </c>
      <c r="G48" s="22">
        <v>13</v>
      </c>
      <c r="H48" s="24">
        <v>13.15</v>
      </c>
      <c r="I48" s="20">
        <v>9250</v>
      </c>
      <c r="J48" s="20">
        <f t="shared" si="1"/>
        <v>9003.0249999999996</v>
      </c>
      <c r="K48" s="21">
        <v>85</v>
      </c>
      <c r="L48" s="24">
        <v>21</v>
      </c>
      <c r="M48" s="22">
        <v>21.15</v>
      </c>
      <c r="N48" s="20">
        <v>9250</v>
      </c>
      <c r="O48" s="20">
        <f t="shared" si="2"/>
        <v>9003.0249999999996</v>
      </c>
    </row>
    <row r="49" spans="1:18" ht="23.25">
      <c r="A49" s="17">
        <v>22</v>
      </c>
      <c r="B49" s="19">
        <v>5.15</v>
      </c>
      <c r="C49" s="24">
        <v>5.3</v>
      </c>
      <c r="D49" s="20">
        <v>9250</v>
      </c>
      <c r="E49" s="20">
        <f t="shared" si="0"/>
        <v>9003.0249999999996</v>
      </c>
      <c r="F49" s="21">
        <v>54</v>
      </c>
      <c r="G49" s="22">
        <v>13.15</v>
      </c>
      <c r="H49" s="24">
        <v>13.3</v>
      </c>
      <c r="I49" s="20">
        <v>9250</v>
      </c>
      <c r="J49" s="20">
        <f t="shared" si="1"/>
        <v>9003.0249999999996</v>
      </c>
      <c r="K49" s="21">
        <v>86</v>
      </c>
      <c r="L49" s="24">
        <v>21.15</v>
      </c>
      <c r="M49" s="22">
        <v>21.3</v>
      </c>
      <c r="N49" s="20">
        <v>9250</v>
      </c>
      <c r="O49" s="20">
        <f t="shared" si="2"/>
        <v>9003.0249999999996</v>
      </c>
    </row>
    <row r="50" spans="1:18" ht="23.25">
      <c r="A50" s="17">
        <v>23</v>
      </c>
      <c r="B50" s="22">
        <v>5.3</v>
      </c>
      <c r="C50" s="25">
        <v>5.45</v>
      </c>
      <c r="D50" s="20">
        <v>9250</v>
      </c>
      <c r="E50" s="20">
        <f t="shared" si="0"/>
        <v>9003.0249999999996</v>
      </c>
      <c r="F50" s="21">
        <v>55</v>
      </c>
      <c r="G50" s="22">
        <v>13.3</v>
      </c>
      <c r="H50" s="24">
        <v>13.45</v>
      </c>
      <c r="I50" s="20">
        <v>9250</v>
      </c>
      <c r="J50" s="20">
        <f t="shared" si="1"/>
        <v>9003.0249999999996</v>
      </c>
      <c r="K50" s="21">
        <v>87</v>
      </c>
      <c r="L50" s="24">
        <v>21.3</v>
      </c>
      <c r="M50" s="22">
        <v>21.45</v>
      </c>
      <c r="N50" s="20">
        <v>9250</v>
      </c>
      <c r="O50" s="20">
        <f t="shared" si="2"/>
        <v>9003.0249999999996</v>
      </c>
    </row>
    <row r="51" spans="1:18" ht="23.25">
      <c r="A51" s="17">
        <v>24</v>
      </c>
      <c r="B51" s="19">
        <v>5.45</v>
      </c>
      <c r="C51" s="24">
        <v>6</v>
      </c>
      <c r="D51" s="20">
        <v>9250</v>
      </c>
      <c r="E51" s="20">
        <f t="shared" si="0"/>
        <v>9003.0249999999996</v>
      </c>
      <c r="F51" s="21">
        <v>56</v>
      </c>
      <c r="G51" s="22">
        <v>13.45</v>
      </c>
      <c r="H51" s="24">
        <v>14</v>
      </c>
      <c r="I51" s="20">
        <v>9250</v>
      </c>
      <c r="J51" s="20">
        <f t="shared" si="1"/>
        <v>9003.0249999999996</v>
      </c>
      <c r="K51" s="21">
        <v>88</v>
      </c>
      <c r="L51" s="24">
        <v>21.45</v>
      </c>
      <c r="M51" s="22">
        <v>22</v>
      </c>
      <c r="N51" s="20">
        <v>9250</v>
      </c>
      <c r="O51" s="20">
        <f t="shared" si="2"/>
        <v>9003.0249999999996</v>
      </c>
    </row>
    <row r="52" spans="1:18" ht="23.25">
      <c r="A52" s="17">
        <v>25</v>
      </c>
      <c r="B52" s="22">
        <v>6</v>
      </c>
      <c r="C52" s="25">
        <v>6.15</v>
      </c>
      <c r="D52" s="20">
        <v>9250</v>
      </c>
      <c r="E52" s="20">
        <f t="shared" si="0"/>
        <v>9003.0249999999996</v>
      </c>
      <c r="F52" s="21">
        <v>57</v>
      </c>
      <c r="G52" s="22">
        <v>14</v>
      </c>
      <c r="H52" s="24">
        <v>14.15</v>
      </c>
      <c r="I52" s="20">
        <v>9250</v>
      </c>
      <c r="J52" s="20">
        <f t="shared" si="1"/>
        <v>9003.0249999999996</v>
      </c>
      <c r="K52" s="21">
        <v>89</v>
      </c>
      <c r="L52" s="24">
        <v>22</v>
      </c>
      <c r="M52" s="22">
        <v>22.15</v>
      </c>
      <c r="N52" s="20">
        <v>9250</v>
      </c>
      <c r="O52" s="20">
        <f t="shared" si="2"/>
        <v>9003.0249999999996</v>
      </c>
    </row>
    <row r="53" spans="1:18" ht="23.25">
      <c r="A53" s="17">
        <v>26</v>
      </c>
      <c r="B53" s="19">
        <v>6.15</v>
      </c>
      <c r="C53" s="24">
        <v>6.3</v>
      </c>
      <c r="D53" s="20">
        <v>9250</v>
      </c>
      <c r="E53" s="20">
        <f t="shared" si="0"/>
        <v>9003.0249999999996</v>
      </c>
      <c r="F53" s="21">
        <v>58</v>
      </c>
      <c r="G53" s="22">
        <v>14.15</v>
      </c>
      <c r="H53" s="24">
        <v>14.3</v>
      </c>
      <c r="I53" s="20">
        <v>9250</v>
      </c>
      <c r="J53" s="20">
        <f t="shared" si="1"/>
        <v>9003.0249999999996</v>
      </c>
      <c r="K53" s="21">
        <v>90</v>
      </c>
      <c r="L53" s="24">
        <v>22.15</v>
      </c>
      <c r="M53" s="22">
        <v>22.3</v>
      </c>
      <c r="N53" s="20">
        <v>9250</v>
      </c>
      <c r="O53" s="20">
        <f t="shared" si="2"/>
        <v>9003.0249999999996</v>
      </c>
    </row>
    <row r="54" spans="1:18" ht="23.25">
      <c r="A54" s="17">
        <v>27</v>
      </c>
      <c r="B54" s="22">
        <v>6.3</v>
      </c>
      <c r="C54" s="25">
        <v>6.45</v>
      </c>
      <c r="D54" s="20">
        <v>9250</v>
      </c>
      <c r="E54" s="20">
        <f t="shared" si="0"/>
        <v>9003.0249999999996</v>
      </c>
      <c r="F54" s="21">
        <v>59</v>
      </c>
      <c r="G54" s="22">
        <v>14.3</v>
      </c>
      <c r="H54" s="24">
        <v>14.45</v>
      </c>
      <c r="I54" s="20">
        <v>9250</v>
      </c>
      <c r="J54" s="20">
        <f t="shared" si="1"/>
        <v>9003.0249999999996</v>
      </c>
      <c r="K54" s="21">
        <v>91</v>
      </c>
      <c r="L54" s="24">
        <v>22.3</v>
      </c>
      <c r="M54" s="22">
        <v>22.45</v>
      </c>
      <c r="N54" s="20">
        <v>9250</v>
      </c>
      <c r="O54" s="20">
        <f t="shared" si="2"/>
        <v>9003.0249999999996</v>
      </c>
    </row>
    <row r="55" spans="1:18" ht="23.25">
      <c r="A55" s="17">
        <v>28</v>
      </c>
      <c r="B55" s="19">
        <v>6.45</v>
      </c>
      <c r="C55" s="24">
        <v>7</v>
      </c>
      <c r="D55" s="20">
        <v>9250</v>
      </c>
      <c r="E55" s="20">
        <f t="shared" si="0"/>
        <v>9003.0249999999996</v>
      </c>
      <c r="F55" s="21">
        <v>60</v>
      </c>
      <c r="G55" s="22">
        <v>14.45</v>
      </c>
      <c r="H55" s="22">
        <v>15</v>
      </c>
      <c r="I55" s="20">
        <v>9250</v>
      </c>
      <c r="J55" s="20">
        <f t="shared" si="1"/>
        <v>9003.0249999999996</v>
      </c>
      <c r="K55" s="21">
        <v>92</v>
      </c>
      <c r="L55" s="24">
        <v>22.45</v>
      </c>
      <c r="M55" s="22">
        <v>23</v>
      </c>
      <c r="N55" s="20">
        <v>9250</v>
      </c>
      <c r="O55" s="20">
        <f t="shared" si="2"/>
        <v>9003.0249999999996</v>
      </c>
    </row>
    <row r="56" spans="1:18" ht="23.25">
      <c r="A56" s="17">
        <v>29</v>
      </c>
      <c r="B56" s="22">
        <v>7</v>
      </c>
      <c r="C56" s="25">
        <v>7.15</v>
      </c>
      <c r="D56" s="20">
        <v>9250</v>
      </c>
      <c r="E56" s="20">
        <f t="shared" si="0"/>
        <v>9003.0249999999996</v>
      </c>
      <c r="F56" s="21">
        <v>61</v>
      </c>
      <c r="G56" s="22">
        <v>15</v>
      </c>
      <c r="H56" s="22">
        <v>15.15</v>
      </c>
      <c r="I56" s="20">
        <v>9250</v>
      </c>
      <c r="J56" s="20">
        <f t="shared" si="1"/>
        <v>9003.0249999999996</v>
      </c>
      <c r="K56" s="21">
        <v>93</v>
      </c>
      <c r="L56" s="24">
        <v>23</v>
      </c>
      <c r="M56" s="22">
        <v>23.15</v>
      </c>
      <c r="N56" s="20">
        <v>9250</v>
      </c>
      <c r="O56" s="20">
        <f t="shared" si="2"/>
        <v>9003.0249999999996</v>
      </c>
    </row>
    <row r="57" spans="1:18" ht="23.25">
      <c r="A57" s="17">
        <v>30</v>
      </c>
      <c r="B57" s="19">
        <v>7.15</v>
      </c>
      <c r="C57" s="24">
        <v>7.3</v>
      </c>
      <c r="D57" s="20">
        <v>9250</v>
      </c>
      <c r="E57" s="20">
        <f t="shared" si="0"/>
        <v>9003.0249999999996</v>
      </c>
      <c r="F57" s="21">
        <v>62</v>
      </c>
      <c r="G57" s="22">
        <v>15.15</v>
      </c>
      <c r="H57" s="22">
        <v>15.3</v>
      </c>
      <c r="I57" s="20">
        <v>9250</v>
      </c>
      <c r="J57" s="20">
        <f t="shared" si="1"/>
        <v>9003.0249999999996</v>
      </c>
      <c r="K57" s="21">
        <v>94</v>
      </c>
      <c r="L57" s="22">
        <v>23.15</v>
      </c>
      <c r="M57" s="22">
        <v>23.3</v>
      </c>
      <c r="N57" s="20">
        <v>9250</v>
      </c>
      <c r="O57" s="20">
        <f t="shared" si="2"/>
        <v>9003.0249999999996</v>
      </c>
    </row>
    <row r="58" spans="1:18" ht="23.25">
      <c r="A58" s="17">
        <v>31</v>
      </c>
      <c r="B58" s="22">
        <v>7.3</v>
      </c>
      <c r="C58" s="25">
        <v>7.45</v>
      </c>
      <c r="D58" s="20">
        <v>9250</v>
      </c>
      <c r="E58" s="20">
        <f t="shared" si="0"/>
        <v>9003.0249999999996</v>
      </c>
      <c r="F58" s="21">
        <v>63</v>
      </c>
      <c r="G58" s="22">
        <v>15.3</v>
      </c>
      <c r="H58" s="22">
        <v>15.45</v>
      </c>
      <c r="I58" s="20">
        <v>9250</v>
      </c>
      <c r="J58" s="20">
        <f t="shared" si="1"/>
        <v>9003.0249999999996</v>
      </c>
      <c r="K58" s="21">
        <v>95</v>
      </c>
      <c r="L58" s="22">
        <v>23.3</v>
      </c>
      <c r="M58" s="22">
        <v>23.45</v>
      </c>
      <c r="N58" s="20">
        <v>9250</v>
      </c>
      <c r="O58" s="20">
        <f t="shared" si="2"/>
        <v>9003.0249999999996</v>
      </c>
    </row>
    <row r="59" spans="1:18" ht="23.25">
      <c r="A59" s="17">
        <v>32</v>
      </c>
      <c r="B59" s="19">
        <v>7.45</v>
      </c>
      <c r="C59" s="24">
        <v>8</v>
      </c>
      <c r="D59" s="20">
        <v>9250</v>
      </c>
      <c r="E59" s="20">
        <f t="shared" si="0"/>
        <v>9003.0249999999996</v>
      </c>
      <c r="F59" s="21">
        <v>64</v>
      </c>
      <c r="G59" s="22">
        <v>15.45</v>
      </c>
      <c r="H59" s="22">
        <v>16</v>
      </c>
      <c r="I59" s="20">
        <v>9250</v>
      </c>
      <c r="J59" s="20">
        <f t="shared" si="1"/>
        <v>9003.0249999999996</v>
      </c>
      <c r="K59" s="26">
        <v>96</v>
      </c>
      <c r="L59" s="22">
        <v>23.45</v>
      </c>
      <c r="M59" s="27">
        <v>24</v>
      </c>
      <c r="N59" s="20">
        <v>9250</v>
      </c>
      <c r="O59" s="20">
        <f t="shared" si="2"/>
        <v>9003.0249999999996</v>
      </c>
    </row>
    <row r="60" spans="1:18" ht="23.25">
      <c r="A60" s="28"/>
      <c r="B60" s="29"/>
      <c r="C60" s="30"/>
      <c r="D60" s="31">
        <f>SUM(D28:D59)</f>
        <v>296000</v>
      </c>
      <c r="E60" s="32">
        <f>SUM(E28:E59)</f>
        <v>288096.79999999993</v>
      </c>
      <c r="F60" s="33"/>
      <c r="G60" s="34"/>
      <c r="H60" s="34"/>
      <c r="I60" s="32">
        <f>SUM(I28:I59)</f>
        <v>296000</v>
      </c>
      <c r="J60" s="31">
        <f>SUM(J28:J59)</f>
        <v>288096.79999999993</v>
      </c>
      <c r="K60" s="33"/>
      <c r="L60" s="34"/>
      <c r="M60" s="34"/>
      <c r="N60" s="31">
        <f>SUM(N28:N59)</f>
        <v>296000</v>
      </c>
      <c r="O60" s="32">
        <f>SUM(O28:O59)</f>
        <v>288096.79999999993</v>
      </c>
      <c r="P60" s="12"/>
      <c r="Q60" s="35"/>
      <c r="R60" s="12"/>
    </row>
    <row r="64" spans="1:18">
      <c r="A64" t="s">
        <v>64</v>
      </c>
      <c r="B64">
        <f>SUM(D60,I60,N60)/(4000*1000)</f>
        <v>0.222</v>
      </c>
      <c r="C64">
        <f>ROUNDDOWN(SUM(E60,J60,O60)/(4000*1000),4)</f>
        <v>0.216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F66" sqref="F66"/>
    </sheetView>
  </sheetViews>
  <sheetFormatPr defaultColWidth="9.140625" defaultRowHeight="12.75"/>
  <cols>
    <col min="4" max="15" width="11.28515625" customWidth="1"/>
  </cols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66</v>
      </c>
      <c r="N12" s="2" t="s">
        <v>67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68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4000</v>
      </c>
      <c r="E28" s="20">
        <f t="shared" ref="E28:E59" si="0">D28*(100-2.67)/100</f>
        <v>3893.2</v>
      </c>
      <c r="F28" s="21">
        <v>33</v>
      </c>
      <c r="G28" s="22">
        <v>8</v>
      </c>
      <c r="H28" s="22">
        <v>8.15</v>
      </c>
      <c r="I28" s="20">
        <v>4000</v>
      </c>
      <c r="J28" s="20">
        <f t="shared" ref="J28:J59" si="1">I28*(100-2.67)/100</f>
        <v>3893.2</v>
      </c>
      <c r="K28" s="21">
        <v>65</v>
      </c>
      <c r="L28" s="22">
        <v>16</v>
      </c>
      <c r="M28" s="22">
        <v>16.149999999999999</v>
      </c>
      <c r="N28" s="20">
        <v>4000</v>
      </c>
      <c r="O28" s="20">
        <f t="shared" ref="O28:O59" si="2">N28*(100-2.67)/100</f>
        <v>3893.2</v>
      </c>
    </row>
    <row r="29" spans="1:15" ht="23.25">
      <c r="A29" s="17">
        <v>2</v>
      </c>
      <c r="B29" s="17">
        <v>0.15</v>
      </c>
      <c r="C29" s="23">
        <v>0.3</v>
      </c>
      <c r="D29" s="20">
        <v>4000</v>
      </c>
      <c r="E29" s="20">
        <f t="shared" si="0"/>
        <v>3893.2</v>
      </c>
      <c r="F29" s="21">
        <v>34</v>
      </c>
      <c r="G29" s="22">
        <v>8.15</v>
      </c>
      <c r="H29" s="22">
        <v>8.3000000000000007</v>
      </c>
      <c r="I29" s="20">
        <v>4000</v>
      </c>
      <c r="J29" s="20">
        <f t="shared" si="1"/>
        <v>3893.2</v>
      </c>
      <c r="K29" s="21">
        <v>66</v>
      </c>
      <c r="L29" s="22">
        <v>16.149999999999999</v>
      </c>
      <c r="M29" s="22">
        <v>16.3</v>
      </c>
      <c r="N29" s="20">
        <v>4000</v>
      </c>
      <c r="O29" s="20">
        <f t="shared" si="2"/>
        <v>3893.2</v>
      </c>
    </row>
    <row r="30" spans="1:15" ht="23.25">
      <c r="A30" s="17">
        <v>3</v>
      </c>
      <c r="B30" s="23">
        <v>0.3</v>
      </c>
      <c r="C30" s="19">
        <v>0.45</v>
      </c>
      <c r="D30" s="20">
        <v>4000</v>
      </c>
      <c r="E30" s="20">
        <f t="shared" si="0"/>
        <v>3893.2</v>
      </c>
      <c r="F30" s="21">
        <v>35</v>
      </c>
      <c r="G30" s="22">
        <v>8.3000000000000007</v>
      </c>
      <c r="H30" s="22">
        <v>8.4499999999999993</v>
      </c>
      <c r="I30" s="20">
        <v>4000</v>
      </c>
      <c r="J30" s="20">
        <f t="shared" si="1"/>
        <v>3893.2</v>
      </c>
      <c r="K30" s="21">
        <v>67</v>
      </c>
      <c r="L30" s="22">
        <v>16.3</v>
      </c>
      <c r="M30" s="22">
        <v>16.45</v>
      </c>
      <c r="N30" s="20">
        <v>4000</v>
      </c>
      <c r="O30" s="20">
        <f t="shared" si="2"/>
        <v>3893.2</v>
      </c>
    </row>
    <row r="31" spans="1:15" ht="23.25">
      <c r="A31" s="17">
        <v>4</v>
      </c>
      <c r="B31" s="17">
        <v>0.45</v>
      </c>
      <c r="C31" s="22">
        <v>1</v>
      </c>
      <c r="D31" s="20">
        <v>4000</v>
      </c>
      <c r="E31" s="20">
        <f t="shared" si="0"/>
        <v>3893.2</v>
      </c>
      <c r="F31" s="21">
        <v>36</v>
      </c>
      <c r="G31" s="22">
        <v>8.4499999999999993</v>
      </c>
      <c r="H31" s="22">
        <v>9</v>
      </c>
      <c r="I31" s="20">
        <v>4000</v>
      </c>
      <c r="J31" s="20">
        <f t="shared" si="1"/>
        <v>3893.2</v>
      </c>
      <c r="K31" s="21">
        <v>68</v>
      </c>
      <c r="L31" s="22">
        <v>16.45</v>
      </c>
      <c r="M31" s="22">
        <v>17</v>
      </c>
      <c r="N31" s="20">
        <v>4000</v>
      </c>
      <c r="O31" s="20">
        <f t="shared" si="2"/>
        <v>3893.2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4000</v>
      </c>
      <c r="E32" s="20">
        <f t="shared" si="0"/>
        <v>3893.2</v>
      </c>
      <c r="F32" s="21">
        <v>37</v>
      </c>
      <c r="G32" s="22">
        <v>9</v>
      </c>
      <c r="H32" s="22">
        <v>9.15</v>
      </c>
      <c r="I32" s="20">
        <v>4000</v>
      </c>
      <c r="J32" s="20">
        <f t="shared" si="1"/>
        <v>3893.2</v>
      </c>
      <c r="K32" s="21">
        <v>69</v>
      </c>
      <c r="L32" s="22">
        <v>17</v>
      </c>
      <c r="M32" s="22">
        <v>17.149999999999999</v>
      </c>
      <c r="N32" s="20">
        <v>4000</v>
      </c>
      <c r="O32" s="20">
        <f t="shared" si="2"/>
        <v>3893.2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4000</v>
      </c>
      <c r="E33" s="20">
        <f t="shared" si="0"/>
        <v>3893.2</v>
      </c>
      <c r="F33" s="21">
        <v>38</v>
      </c>
      <c r="G33" s="22">
        <v>9.15</v>
      </c>
      <c r="H33" s="22">
        <v>9.3000000000000007</v>
      </c>
      <c r="I33" s="20">
        <v>4000</v>
      </c>
      <c r="J33" s="20">
        <f t="shared" si="1"/>
        <v>3893.2</v>
      </c>
      <c r="K33" s="21">
        <v>70</v>
      </c>
      <c r="L33" s="22">
        <v>17.149999999999999</v>
      </c>
      <c r="M33" s="22">
        <v>17.3</v>
      </c>
      <c r="N33" s="20">
        <v>4000</v>
      </c>
      <c r="O33" s="20">
        <f t="shared" si="2"/>
        <v>3893.2</v>
      </c>
    </row>
    <row r="34" spans="1:15" ht="23.25">
      <c r="A34" s="17">
        <v>7</v>
      </c>
      <c r="B34" s="23">
        <v>1.3</v>
      </c>
      <c r="C34" s="19">
        <v>1.45</v>
      </c>
      <c r="D34" s="20">
        <v>4000</v>
      </c>
      <c r="E34" s="20">
        <f t="shared" si="0"/>
        <v>3893.2</v>
      </c>
      <c r="F34" s="21">
        <v>39</v>
      </c>
      <c r="G34" s="22">
        <v>9.3000000000000007</v>
      </c>
      <c r="H34" s="22">
        <v>9.4499999999999993</v>
      </c>
      <c r="I34" s="20">
        <v>4000</v>
      </c>
      <c r="J34" s="20">
        <f t="shared" si="1"/>
        <v>3893.2</v>
      </c>
      <c r="K34" s="21">
        <v>71</v>
      </c>
      <c r="L34" s="22">
        <v>17.3</v>
      </c>
      <c r="M34" s="22">
        <v>17.45</v>
      </c>
      <c r="N34" s="20">
        <v>4000</v>
      </c>
      <c r="O34" s="20">
        <f t="shared" si="2"/>
        <v>3893.2</v>
      </c>
    </row>
    <row r="35" spans="1:15" ht="23.25">
      <c r="A35" s="17">
        <v>8</v>
      </c>
      <c r="B35" s="17">
        <v>1.45</v>
      </c>
      <c r="C35" s="22">
        <v>2</v>
      </c>
      <c r="D35" s="20">
        <v>4000</v>
      </c>
      <c r="E35" s="20">
        <f t="shared" si="0"/>
        <v>3893.2</v>
      </c>
      <c r="F35" s="21">
        <v>40</v>
      </c>
      <c r="G35" s="22">
        <v>9.4499999999999993</v>
      </c>
      <c r="H35" s="22">
        <v>10</v>
      </c>
      <c r="I35" s="20">
        <v>4000</v>
      </c>
      <c r="J35" s="20">
        <f t="shared" si="1"/>
        <v>3893.2</v>
      </c>
      <c r="K35" s="21">
        <v>72</v>
      </c>
      <c r="L35" s="24">
        <v>17.45</v>
      </c>
      <c r="M35" s="22">
        <v>18</v>
      </c>
      <c r="N35" s="20">
        <v>4000</v>
      </c>
      <c r="O35" s="20">
        <f t="shared" si="2"/>
        <v>3893.2</v>
      </c>
    </row>
    <row r="36" spans="1:15" ht="23.25">
      <c r="A36" s="17">
        <v>9</v>
      </c>
      <c r="B36" s="23">
        <v>2</v>
      </c>
      <c r="C36" s="19">
        <v>2.15</v>
      </c>
      <c r="D36" s="20">
        <v>4000</v>
      </c>
      <c r="E36" s="20">
        <f t="shared" si="0"/>
        <v>3893.2</v>
      </c>
      <c r="F36" s="21">
        <v>41</v>
      </c>
      <c r="G36" s="22">
        <v>10</v>
      </c>
      <c r="H36" s="24">
        <v>10.15</v>
      </c>
      <c r="I36" s="20">
        <v>4000</v>
      </c>
      <c r="J36" s="20">
        <f t="shared" si="1"/>
        <v>3893.2</v>
      </c>
      <c r="K36" s="21">
        <v>73</v>
      </c>
      <c r="L36" s="24">
        <v>18</v>
      </c>
      <c r="M36" s="22">
        <v>18.149999999999999</v>
      </c>
      <c r="N36" s="20">
        <v>4000</v>
      </c>
      <c r="O36" s="20">
        <f t="shared" si="2"/>
        <v>3893.2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4000</v>
      </c>
      <c r="E37" s="20">
        <f t="shared" si="0"/>
        <v>3893.2</v>
      </c>
      <c r="F37" s="21">
        <v>42</v>
      </c>
      <c r="G37" s="22">
        <v>10.15</v>
      </c>
      <c r="H37" s="24">
        <v>10.3</v>
      </c>
      <c r="I37" s="20">
        <v>4000</v>
      </c>
      <c r="J37" s="20">
        <f t="shared" si="1"/>
        <v>3893.2</v>
      </c>
      <c r="K37" s="21">
        <v>74</v>
      </c>
      <c r="L37" s="24">
        <v>18.149999999999999</v>
      </c>
      <c r="M37" s="22">
        <v>18.3</v>
      </c>
      <c r="N37" s="20">
        <v>4000</v>
      </c>
      <c r="O37" s="20">
        <f t="shared" si="2"/>
        <v>3893.2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4000</v>
      </c>
      <c r="E38" s="20">
        <f t="shared" si="0"/>
        <v>3893.2</v>
      </c>
      <c r="F38" s="21">
        <v>43</v>
      </c>
      <c r="G38" s="22">
        <v>10.3</v>
      </c>
      <c r="H38" s="24">
        <v>10.45</v>
      </c>
      <c r="I38" s="20">
        <v>4000</v>
      </c>
      <c r="J38" s="20">
        <f t="shared" si="1"/>
        <v>3893.2</v>
      </c>
      <c r="K38" s="21">
        <v>75</v>
      </c>
      <c r="L38" s="24">
        <v>18.3</v>
      </c>
      <c r="M38" s="22">
        <v>18.45</v>
      </c>
      <c r="N38" s="20">
        <v>4000</v>
      </c>
      <c r="O38" s="20">
        <f t="shared" si="2"/>
        <v>3893.2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4000</v>
      </c>
      <c r="E39" s="20">
        <f t="shared" si="0"/>
        <v>3893.2</v>
      </c>
      <c r="F39" s="21">
        <v>44</v>
      </c>
      <c r="G39" s="22">
        <v>10.45</v>
      </c>
      <c r="H39" s="24">
        <v>11</v>
      </c>
      <c r="I39" s="20">
        <v>4000</v>
      </c>
      <c r="J39" s="20">
        <f t="shared" si="1"/>
        <v>3893.2</v>
      </c>
      <c r="K39" s="21">
        <v>76</v>
      </c>
      <c r="L39" s="24">
        <v>18.45</v>
      </c>
      <c r="M39" s="22">
        <v>19</v>
      </c>
      <c r="N39" s="20">
        <v>4000</v>
      </c>
      <c r="O39" s="20">
        <f t="shared" si="2"/>
        <v>3893.2</v>
      </c>
    </row>
    <row r="40" spans="1:15" ht="23.25">
      <c r="A40" s="17">
        <v>13</v>
      </c>
      <c r="B40" s="23">
        <v>3</v>
      </c>
      <c r="C40" s="25">
        <v>3.15</v>
      </c>
      <c r="D40" s="20">
        <v>4000</v>
      </c>
      <c r="E40" s="20">
        <f t="shared" si="0"/>
        <v>3893.2</v>
      </c>
      <c r="F40" s="21">
        <v>45</v>
      </c>
      <c r="G40" s="22">
        <v>11</v>
      </c>
      <c r="H40" s="24">
        <v>11.15</v>
      </c>
      <c r="I40" s="20">
        <v>4000</v>
      </c>
      <c r="J40" s="20">
        <f t="shared" si="1"/>
        <v>3893.2</v>
      </c>
      <c r="K40" s="21">
        <v>77</v>
      </c>
      <c r="L40" s="24">
        <v>19</v>
      </c>
      <c r="M40" s="22">
        <v>19.149999999999999</v>
      </c>
      <c r="N40" s="20">
        <v>4000</v>
      </c>
      <c r="O40" s="20">
        <f t="shared" si="2"/>
        <v>3893.2</v>
      </c>
    </row>
    <row r="41" spans="1:15" ht="23.25">
      <c r="A41" s="17">
        <v>14</v>
      </c>
      <c r="B41" s="17">
        <v>3.15</v>
      </c>
      <c r="C41" s="24">
        <v>3.3</v>
      </c>
      <c r="D41" s="20">
        <v>4000</v>
      </c>
      <c r="E41" s="20">
        <f t="shared" si="0"/>
        <v>3893.2</v>
      </c>
      <c r="F41" s="21">
        <v>46</v>
      </c>
      <c r="G41" s="22">
        <v>11.15</v>
      </c>
      <c r="H41" s="24">
        <v>11.3</v>
      </c>
      <c r="I41" s="20">
        <v>4000</v>
      </c>
      <c r="J41" s="20">
        <f t="shared" si="1"/>
        <v>3893.2</v>
      </c>
      <c r="K41" s="21">
        <v>78</v>
      </c>
      <c r="L41" s="24">
        <v>19.149999999999999</v>
      </c>
      <c r="M41" s="22">
        <v>19.3</v>
      </c>
      <c r="N41" s="20">
        <v>4000</v>
      </c>
      <c r="O41" s="20">
        <f t="shared" si="2"/>
        <v>3893.2</v>
      </c>
    </row>
    <row r="42" spans="1:15" ht="23.25">
      <c r="A42" s="17">
        <v>15</v>
      </c>
      <c r="B42" s="23">
        <v>3.3</v>
      </c>
      <c r="C42" s="25">
        <v>3.45</v>
      </c>
      <c r="D42" s="20">
        <v>4000</v>
      </c>
      <c r="E42" s="20">
        <f t="shared" si="0"/>
        <v>3893.2</v>
      </c>
      <c r="F42" s="21">
        <v>47</v>
      </c>
      <c r="G42" s="22">
        <v>11.3</v>
      </c>
      <c r="H42" s="24">
        <v>11.45</v>
      </c>
      <c r="I42" s="20">
        <v>4000</v>
      </c>
      <c r="J42" s="20">
        <f t="shared" si="1"/>
        <v>3893.2</v>
      </c>
      <c r="K42" s="21">
        <v>79</v>
      </c>
      <c r="L42" s="24">
        <v>19.3</v>
      </c>
      <c r="M42" s="22">
        <v>19.45</v>
      </c>
      <c r="N42" s="20">
        <v>4000</v>
      </c>
      <c r="O42" s="20">
        <f t="shared" si="2"/>
        <v>3893.2</v>
      </c>
    </row>
    <row r="43" spans="1:15" ht="23.25">
      <c r="A43" s="17">
        <v>16</v>
      </c>
      <c r="B43" s="17">
        <v>3.45</v>
      </c>
      <c r="C43" s="24">
        <v>4</v>
      </c>
      <c r="D43" s="20">
        <v>4000</v>
      </c>
      <c r="E43" s="20">
        <f t="shared" si="0"/>
        <v>3893.2</v>
      </c>
      <c r="F43" s="21">
        <v>48</v>
      </c>
      <c r="G43" s="22">
        <v>11.45</v>
      </c>
      <c r="H43" s="24">
        <v>12</v>
      </c>
      <c r="I43" s="20">
        <v>4000</v>
      </c>
      <c r="J43" s="20">
        <f t="shared" si="1"/>
        <v>3893.2</v>
      </c>
      <c r="K43" s="21">
        <v>80</v>
      </c>
      <c r="L43" s="24">
        <v>19.45</v>
      </c>
      <c r="M43" s="22">
        <v>20</v>
      </c>
      <c r="N43" s="20">
        <v>4000</v>
      </c>
      <c r="O43" s="20">
        <f t="shared" si="2"/>
        <v>3893.2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4000</v>
      </c>
      <c r="E44" s="20">
        <f t="shared" si="0"/>
        <v>3893.2</v>
      </c>
      <c r="F44" s="21">
        <v>49</v>
      </c>
      <c r="G44" s="22">
        <v>12</v>
      </c>
      <c r="H44" s="24">
        <v>12.15</v>
      </c>
      <c r="I44" s="20">
        <v>4000</v>
      </c>
      <c r="J44" s="20">
        <f t="shared" si="1"/>
        <v>3893.2</v>
      </c>
      <c r="K44" s="21">
        <v>81</v>
      </c>
      <c r="L44" s="24">
        <v>20</v>
      </c>
      <c r="M44" s="22">
        <v>20.149999999999999</v>
      </c>
      <c r="N44" s="20">
        <v>4000</v>
      </c>
      <c r="O44" s="20">
        <f t="shared" si="2"/>
        <v>3893.2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4000</v>
      </c>
      <c r="E45" s="20">
        <f t="shared" si="0"/>
        <v>3893.2</v>
      </c>
      <c r="F45" s="21">
        <v>50</v>
      </c>
      <c r="G45" s="22">
        <v>12.15</v>
      </c>
      <c r="H45" s="24">
        <v>12.3</v>
      </c>
      <c r="I45" s="20">
        <v>4000</v>
      </c>
      <c r="J45" s="20">
        <f t="shared" si="1"/>
        <v>3893.2</v>
      </c>
      <c r="K45" s="21">
        <v>82</v>
      </c>
      <c r="L45" s="24">
        <v>20.149999999999999</v>
      </c>
      <c r="M45" s="22">
        <v>20.3</v>
      </c>
      <c r="N45" s="20">
        <v>4000</v>
      </c>
      <c r="O45" s="20">
        <f t="shared" si="2"/>
        <v>3893.2</v>
      </c>
    </row>
    <row r="46" spans="1:15" ht="23.25">
      <c r="A46" s="17">
        <v>19</v>
      </c>
      <c r="B46" s="23">
        <v>4.3</v>
      </c>
      <c r="C46" s="25">
        <v>4.45</v>
      </c>
      <c r="D46" s="20">
        <v>4000</v>
      </c>
      <c r="E46" s="20">
        <f t="shared" si="0"/>
        <v>3893.2</v>
      </c>
      <c r="F46" s="21">
        <v>51</v>
      </c>
      <c r="G46" s="22">
        <v>12.3</v>
      </c>
      <c r="H46" s="24">
        <v>12.45</v>
      </c>
      <c r="I46" s="20">
        <v>4000</v>
      </c>
      <c r="J46" s="20">
        <f t="shared" si="1"/>
        <v>3893.2</v>
      </c>
      <c r="K46" s="21">
        <v>83</v>
      </c>
      <c r="L46" s="24">
        <v>20.3</v>
      </c>
      <c r="M46" s="22">
        <v>20.45</v>
      </c>
      <c r="N46" s="20">
        <v>4000</v>
      </c>
      <c r="O46" s="20">
        <f t="shared" si="2"/>
        <v>3893.2</v>
      </c>
    </row>
    <row r="47" spans="1:15" ht="23.25">
      <c r="A47" s="17">
        <v>20</v>
      </c>
      <c r="B47" s="17">
        <v>4.45</v>
      </c>
      <c r="C47" s="24">
        <v>5</v>
      </c>
      <c r="D47" s="20">
        <v>4000</v>
      </c>
      <c r="E47" s="20">
        <f t="shared" si="0"/>
        <v>3893.2</v>
      </c>
      <c r="F47" s="21">
        <v>52</v>
      </c>
      <c r="G47" s="22">
        <v>12.45</v>
      </c>
      <c r="H47" s="24">
        <v>13</v>
      </c>
      <c r="I47" s="20">
        <v>4000</v>
      </c>
      <c r="J47" s="20">
        <f t="shared" si="1"/>
        <v>3893.2</v>
      </c>
      <c r="K47" s="21">
        <v>84</v>
      </c>
      <c r="L47" s="24">
        <v>20.45</v>
      </c>
      <c r="M47" s="22">
        <v>21</v>
      </c>
      <c r="N47" s="20">
        <v>4000</v>
      </c>
      <c r="O47" s="20">
        <f t="shared" si="2"/>
        <v>3893.2</v>
      </c>
    </row>
    <row r="48" spans="1:15" ht="23.25">
      <c r="A48" s="17">
        <v>21</v>
      </c>
      <c r="B48" s="22">
        <v>5</v>
      </c>
      <c r="C48" s="25">
        <v>5.15</v>
      </c>
      <c r="D48" s="20">
        <v>4000</v>
      </c>
      <c r="E48" s="20">
        <f t="shared" si="0"/>
        <v>3893.2</v>
      </c>
      <c r="F48" s="21">
        <v>53</v>
      </c>
      <c r="G48" s="22">
        <v>13</v>
      </c>
      <c r="H48" s="24">
        <v>13.15</v>
      </c>
      <c r="I48" s="20">
        <v>4000</v>
      </c>
      <c r="J48" s="20">
        <f t="shared" si="1"/>
        <v>3893.2</v>
      </c>
      <c r="K48" s="21">
        <v>85</v>
      </c>
      <c r="L48" s="24">
        <v>21</v>
      </c>
      <c r="M48" s="22">
        <v>21.15</v>
      </c>
      <c r="N48" s="20">
        <v>4000</v>
      </c>
      <c r="O48" s="20">
        <f t="shared" si="2"/>
        <v>3893.2</v>
      </c>
    </row>
    <row r="49" spans="1:18" ht="23.25">
      <c r="A49" s="17">
        <v>22</v>
      </c>
      <c r="B49" s="19">
        <v>5.15</v>
      </c>
      <c r="C49" s="24">
        <v>5.3</v>
      </c>
      <c r="D49" s="20">
        <v>4000</v>
      </c>
      <c r="E49" s="20">
        <f t="shared" si="0"/>
        <v>3893.2</v>
      </c>
      <c r="F49" s="21">
        <v>54</v>
      </c>
      <c r="G49" s="22">
        <v>13.15</v>
      </c>
      <c r="H49" s="24">
        <v>13.3</v>
      </c>
      <c r="I49" s="20">
        <v>4000</v>
      </c>
      <c r="J49" s="20">
        <f t="shared" si="1"/>
        <v>3893.2</v>
      </c>
      <c r="K49" s="21">
        <v>86</v>
      </c>
      <c r="L49" s="24">
        <v>21.15</v>
      </c>
      <c r="M49" s="22">
        <v>21.3</v>
      </c>
      <c r="N49" s="20">
        <v>4000</v>
      </c>
      <c r="O49" s="20">
        <f t="shared" si="2"/>
        <v>3893.2</v>
      </c>
    </row>
    <row r="50" spans="1:18" ht="23.25">
      <c r="A50" s="17">
        <v>23</v>
      </c>
      <c r="B50" s="22">
        <v>5.3</v>
      </c>
      <c r="C50" s="25">
        <v>5.45</v>
      </c>
      <c r="D50" s="20">
        <v>4000</v>
      </c>
      <c r="E50" s="20">
        <f t="shared" si="0"/>
        <v>3893.2</v>
      </c>
      <c r="F50" s="21">
        <v>55</v>
      </c>
      <c r="G50" s="22">
        <v>13.3</v>
      </c>
      <c r="H50" s="24">
        <v>13.45</v>
      </c>
      <c r="I50" s="20">
        <v>4000</v>
      </c>
      <c r="J50" s="20">
        <f t="shared" si="1"/>
        <v>3893.2</v>
      </c>
      <c r="K50" s="21">
        <v>87</v>
      </c>
      <c r="L50" s="24">
        <v>21.3</v>
      </c>
      <c r="M50" s="22">
        <v>21.45</v>
      </c>
      <c r="N50" s="20">
        <v>4000</v>
      </c>
      <c r="O50" s="20">
        <f t="shared" si="2"/>
        <v>3893.2</v>
      </c>
    </row>
    <row r="51" spans="1:18" ht="23.25">
      <c r="A51" s="17">
        <v>24</v>
      </c>
      <c r="B51" s="19">
        <v>5.45</v>
      </c>
      <c r="C51" s="24">
        <v>6</v>
      </c>
      <c r="D51" s="20">
        <v>4000</v>
      </c>
      <c r="E51" s="20">
        <f t="shared" si="0"/>
        <v>3893.2</v>
      </c>
      <c r="F51" s="21">
        <v>56</v>
      </c>
      <c r="G51" s="22">
        <v>13.45</v>
      </c>
      <c r="H51" s="24">
        <v>14</v>
      </c>
      <c r="I51" s="20">
        <v>4000</v>
      </c>
      <c r="J51" s="20">
        <f t="shared" si="1"/>
        <v>3893.2</v>
      </c>
      <c r="K51" s="21">
        <v>88</v>
      </c>
      <c r="L51" s="24">
        <v>21.45</v>
      </c>
      <c r="M51" s="22">
        <v>22</v>
      </c>
      <c r="N51" s="20">
        <v>4000</v>
      </c>
      <c r="O51" s="20">
        <f t="shared" si="2"/>
        <v>3893.2</v>
      </c>
    </row>
    <row r="52" spans="1:18" ht="23.25">
      <c r="A52" s="17">
        <v>25</v>
      </c>
      <c r="B52" s="22">
        <v>6</v>
      </c>
      <c r="C52" s="25">
        <v>6.15</v>
      </c>
      <c r="D52" s="20">
        <v>4000</v>
      </c>
      <c r="E52" s="20">
        <f t="shared" si="0"/>
        <v>3893.2</v>
      </c>
      <c r="F52" s="21">
        <v>57</v>
      </c>
      <c r="G52" s="22">
        <v>14</v>
      </c>
      <c r="H52" s="24">
        <v>14.15</v>
      </c>
      <c r="I52" s="20">
        <v>4000</v>
      </c>
      <c r="J52" s="20">
        <f t="shared" si="1"/>
        <v>3893.2</v>
      </c>
      <c r="K52" s="21">
        <v>89</v>
      </c>
      <c r="L52" s="24">
        <v>22</v>
      </c>
      <c r="M52" s="22">
        <v>22.15</v>
      </c>
      <c r="N52" s="20">
        <v>4000</v>
      </c>
      <c r="O52" s="20">
        <f t="shared" si="2"/>
        <v>3893.2</v>
      </c>
    </row>
    <row r="53" spans="1:18" ht="23.25">
      <c r="A53" s="17">
        <v>26</v>
      </c>
      <c r="B53" s="19">
        <v>6.15</v>
      </c>
      <c r="C53" s="24">
        <v>6.3</v>
      </c>
      <c r="D53" s="20">
        <v>4000</v>
      </c>
      <c r="E53" s="20">
        <f t="shared" si="0"/>
        <v>3893.2</v>
      </c>
      <c r="F53" s="21">
        <v>58</v>
      </c>
      <c r="G53" s="22">
        <v>14.15</v>
      </c>
      <c r="H53" s="24">
        <v>14.3</v>
      </c>
      <c r="I53" s="20">
        <v>4000</v>
      </c>
      <c r="J53" s="20">
        <f t="shared" si="1"/>
        <v>3893.2</v>
      </c>
      <c r="K53" s="21">
        <v>90</v>
      </c>
      <c r="L53" s="24">
        <v>22.15</v>
      </c>
      <c r="M53" s="22">
        <v>22.3</v>
      </c>
      <c r="N53" s="20">
        <v>4000</v>
      </c>
      <c r="O53" s="20">
        <f t="shared" si="2"/>
        <v>3893.2</v>
      </c>
    </row>
    <row r="54" spans="1:18" ht="23.25">
      <c r="A54" s="17">
        <v>27</v>
      </c>
      <c r="B54" s="22">
        <v>6.3</v>
      </c>
      <c r="C54" s="25">
        <v>6.45</v>
      </c>
      <c r="D54" s="20">
        <v>4000</v>
      </c>
      <c r="E54" s="20">
        <f t="shared" si="0"/>
        <v>3893.2</v>
      </c>
      <c r="F54" s="21">
        <v>59</v>
      </c>
      <c r="G54" s="22">
        <v>14.3</v>
      </c>
      <c r="H54" s="24">
        <v>14.45</v>
      </c>
      <c r="I54" s="20">
        <v>4000</v>
      </c>
      <c r="J54" s="20">
        <f t="shared" si="1"/>
        <v>3893.2</v>
      </c>
      <c r="K54" s="21">
        <v>91</v>
      </c>
      <c r="L54" s="24">
        <v>22.3</v>
      </c>
      <c r="M54" s="22">
        <v>22.45</v>
      </c>
      <c r="N54" s="20">
        <v>4000</v>
      </c>
      <c r="O54" s="20">
        <f t="shared" si="2"/>
        <v>3893.2</v>
      </c>
    </row>
    <row r="55" spans="1:18" ht="23.25">
      <c r="A55" s="17">
        <v>28</v>
      </c>
      <c r="B55" s="19">
        <v>6.45</v>
      </c>
      <c r="C55" s="24">
        <v>7</v>
      </c>
      <c r="D55" s="20">
        <v>4000</v>
      </c>
      <c r="E55" s="20">
        <f t="shared" si="0"/>
        <v>3893.2</v>
      </c>
      <c r="F55" s="21">
        <v>60</v>
      </c>
      <c r="G55" s="22">
        <v>14.45</v>
      </c>
      <c r="H55" s="22">
        <v>15</v>
      </c>
      <c r="I55" s="20">
        <v>4000</v>
      </c>
      <c r="J55" s="20">
        <f t="shared" si="1"/>
        <v>3893.2</v>
      </c>
      <c r="K55" s="21">
        <v>92</v>
      </c>
      <c r="L55" s="24">
        <v>22.45</v>
      </c>
      <c r="M55" s="22">
        <v>23</v>
      </c>
      <c r="N55" s="20">
        <v>4000</v>
      </c>
      <c r="O55" s="20">
        <f t="shared" si="2"/>
        <v>3893.2</v>
      </c>
    </row>
    <row r="56" spans="1:18" ht="23.25">
      <c r="A56" s="17">
        <v>29</v>
      </c>
      <c r="B56" s="22">
        <v>7</v>
      </c>
      <c r="C56" s="25">
        <v>7.15</v>
      </c>
      <c r="D56" s="20">
        <v>4000</v>
      </c>
      <c r="E56" s="20">
        <f t="shared" si="0"/>
        <v>3893.2</v>
      </c>
      <c r="F56" s="21">
        <v>61</v>
      </c>
      <c r="G56" s="22">
        <v>15</v>
      </c>
      <c r="H56" s="22">
        <v>15.15</v>
      </c>
      <c r="I56" s="20">
        <v>4000</v>
      </c>
      <c r="J56" s="20">
        <f t="shared" si="1"/>
        <v>3893.2</v>
      </c>
      <c r="K56" s="21">
        <v>93</v>
      </c>
      <c r="L56" s="24">
        <v>23</v>
      </c>
      <c r="M56" s="22">
        <v>23.15</v>
      </c>
      <c r="N56" s="20">
        <v>4000</v>
      </c>
      <c r="O56" s="20">
        <f t="shared" si="2"/>
        <v>3893.2</v>
      </c>
    </row>
    <row r="57" spans="1:18" ht="23.25">
      <c r="A57" s="17">
        <v>30</v>
      </c>
      <c r="B57" s="19">
        <v>7.15</v>
      </c>
      <c r="C57" s="24">
        <v>7.3</v>
      </c>
      <c r="D57" s="20">
        <v>4000</v>
      </c>
      <c r="E57" s="20">
        <f t="shared" si="0"/>
        <v>3893.2</v>
      </c>
      <c r="F57" s="21">
        <v>62</v>
      </c>
      <c r="G57" s="22">
        <v>15.15</v>
      </c>
      <c r="H57" s="22">
        <v>15.3</v>
      </c>
      <c r="I57" s="20">
        <v>4000</v>
      </c>
      <c r="J57" s="20">
        <f t="shared" si="1"/>
        <v>3893.2</v>
      </c>
      <c r="K57" s="21">
        <v>94</v>
      </c>
      <c r="L57" s="22">
        <v>23.15</v>
      </c>
      <c r="M57" s="22">
        <v>23.3</v>
      </c>
      <c r="N57" s="20">
        <v>4000</v>
      </c>
      <c r="O57" s="20">
        <f t="shared" si="2"/>
        <v>3893.2</v>
      </c>
    </row>
    <row r="58" spans="1:18" ht="23.25">
      <c r="A58" s="17">
        <v>31</v>
      </c>
      <c r="B58" s="22">
        <v>7.3</v>
      </c>
      <c r="C58" s="25">
        <v>7.45</v>
      </c>
      <c r="D58" s="20">
        <v>4000</v>
      </c>
      <c r="E58" s="20">
        <f t="shared" si="0"/>
        <v>3893.2</v>
      </c>
      <c r="F58" s="21">
        <v>63</v>
      </c>
      <c r="G58" s="22">
        <v>15.3</v>
      </c>
      <c r="H58" s="22">
        <v>15.45</v>
      </c>
      <c r="I58" s="20">
        <v>4000</v>
      </c>
      <c r="J58" s="20">
        <f t="shared" si="1"/>
        <v>3893.2</v>
      </c>
      <c r="K58" s="21">
        <v>95</v>
      </c>
      <c r="L58" s="22">
        <v>23.3</v>
      </c>
      <c r="M58" s="22">
        <v>23.45</v>
      </c>
      <c r="N58" s="20">
        <v>4000</v>
      </c>
      <c r="O58" s="20">
        <f t="shared" si="2"/>
        <v>3893.2</v>
      </c>
    </row>
    <row r="59" spans="1:18" ht="23.25">
      <c r="A59" s="17">
        <v>32</v>
      </c>
      <c r="B59" s="19">
        <v>7.45</v>
      </c>
      <c r="C59" s="24">
        <v>8</v>
      </c>
      <c r="D59" s="20">
        <v>4000</v>
      </c>
      <c r="E59" s="20">
        <f t="shared" si="0"/>
        <v>3893.2</v>
      </c>
      <c r="F59" s="21">
        <v>64</v>
      </c>
      <c r="G59" s="22">
        <v>15.45</v>
      </c>
      <c r="H59" s="22">
        <v>16</v>
      </c>
      <c r="I59" s="20">
        <v>4000</v>
      </c>
      <c r="J59" s="20">
        <f t="shared" si="1"/>
        <v>3893.2</v>
      </c>
      <c r="K59" s="26">
        <v>96</v>
      </c>
      <c r="L59" s="22">
        <v>23.45</v>
      </c>
      <c r="M59" s="27">
        <v>24</v>
      </c>
      <c r="N59" s="20">
        <v>4000</v>
      </c>
      <c r="O59" s="20">
        <f t="shared" si="2"/>
        <v>3893.2</v>
      </c>
    </row>
    <row r="60" spans="1:18" ht="23.25">
      <c r="A60" s="28"/>
      <c r="B60" s="29"/>
      <c r="C60" s="30"/>
      <c r="D60" s="31">
        <f>SUM(D28:D59)</f>
        <v>128000</v>
      </c>
      <c r="E60" s="32">
        <f>SUM(E28:E59)</f>
        <v>124582.39999999994</v>
      </c>
      <c r="F60" s="33"/>
      <c r="G60" s="34"/>
      <c r="H60" s="34"/>
      <c r="I60" s="32">
        <f>SUM(I28:I59)</f>
        <v>128000</v>
      </c>
      <c r="J60" s="31">
        <f>SUM(J28:J59)</f>
        <v>124582.39999999994</v>
      </c>
      <c r="K60" s="33"/>
      <c r="L60" s="34"/>
      <c r="M60" s="34"/>
      <c r="N60" s="31">
        <f>SUM(N28:N59)</f>
        <v>128000</v>
      </c>
      <c r="O60" s="32">
        <f>SUM(O28:O59)</f>
        <v>124582.39999999994</v>
      </c>
      <c r="P60" s="12"/>
      <c r="Q60" s="35"/>
      <c r="R60" s="12"/>
    </row>
    <row r="64" spans="1:18">
      <c r="A64" t="s">
        <v>69</v>
      </c>
      <c r="B64">
        <f>SUM(D60,I60,N60)/(4000*1000)</f>
        <v>9.6000000000000002E-2</v>
      </c>
      <c r="C64">
        <f>ROUNDDOWN(SUM(E60,J60,O60)/(4000*1000),4)</f>
        <v>9.3399999999999997E-2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0110</vt:lpstr>
      <vt:lpstr>0210</vt:lpstr>
      <vt:lpstr>0310</vt:lpstr>
      <vt:lpstr>0410</vt:lpstr>
      <vt:lpstr>0510</vt:lpstr>
      <vt:lpstr>0610</vt:lpstr>
      <vt:lpstr>0710</vt:lpstr>
      <vt:lpstr>0810</vt:lpstr>
      <vt:lpstr>0910</vt:lpstr>
      <vt:lpstr>1010</vt:lpstr>
      <vt:lpstr>1011</vt:lpstr>
      <vt:lpstr>1012</vt:lpstr>
      <vt:lpstr>1013</vt:lpstr>
      <vt:lpstr>1014</vt:lpstr>
      <vt:lpstr>1015</vt:lpstr>
      <vt:lpstr>1016</vt:lpstr>
      <vt:lpstr>1017</vt:lpstr>
      <vt:lpstr>1018</vt:lpstr>
      <vt:lpstr>1019</vt:lpstr>
      <vt:lpstr>1020</vt:lpstr>
      <vt:lpstr>1021</vt:lpstr>
      <vt:lpstr>1022</vt:lpstr>
      <vt:lpstr>23.10</vt:lpstr>
      <vt:lpstr>24.10</vt:lpstr>
      <vt:lpstr>25.10</vt:lpstr>
      <vt:lpstr>26.10</vt:lpstr>
      <vt:lpstr>27.10</vt:lpstr>
      <vt:lpstr>28.10</vt:lpstr>
      <vt:lpstr>29.10</vt:lpstr>
      <vt:lpstr>30.10</vt:lpstr>
      <vt:lpstr>31.10</vt:lpstr>
      <vt:lpstr>Annexure</vt:lpstr>
      <vt:lpstr>Annexure!Print_Area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cp:lastPrinted>2021-10-29T08:59:15Z</cp:lastPrinted>
  <dcterms:modified xsi:type="dcterms:W3CDTF">2022-04-19T06:52:04Z</dcterms:modified>
</cp:coreProperties>
</file>